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18.07.2018-ECO CLINIC-REG TR.II" sheetId="1" r:id="rId1"/>
  </sheets>
  <definedNames>
    <definedName name="_xlnm._FilterDatabase" localSheetId="0" hidden="1">'18.07.2018-ECO CLINIC-REG TR.II'!$A$6:$E$95</definedName>
    <definedName name="_xlnm.Print_Area" localSheetId="0">'18.07.2018-ECO CLINIC-REG TR.II'!$A$1:$S$95</definedName>
    <definedName name="_xlnm.Print_Titles" localSheetId="0">'18.07.2018-ECO CLINIC-REG TR.II'!$A:$C,'18.07.2018-ECO CLINIC-REG TR.II'!$6:$6</definedName>
  </definedNames>
  <calcPr calcId="125725"/>
</workbook>
</file>

<file path=xl/calcChain.xml><?xml version="1.0" encoding="utf-8"?>
<calcChain xmlns="http://schemas.openxmlformats.org/spreadsheetml/2006/main">
  <c r="S95" i="1"/>
  <c r="R95"/>
  <c r="Q95"/>
  <c r="O95"/>
  <c r="N95"/>
  <c r="M95"/>
  <c r="J95"/>
  <c r="I95"/>
  <c r="H95"/>
  <c r="F95"/>
  <c r="E95"/>
  <c r="D95"/>
  <c r="U94"/>
  <c r="T94"/>
  <c r="P94"/>
  <c r="L94"/>
  <c r="K94"/>
  <c r="U93"/>
  <c r="T93"/>
  <c r="P93"/>
  <c r="L93"/>
  <c r="K93"/>
  <c r="U92"/>
  <c r="T92"/>
  <c r="P92"/>
  <c r="L92"/>
  <c r="K92"/>
  <c r="U91"/>
  <c r="T91"/>
  <c r="P91"/>
  <c r="L91"/>
  <c r="K91"/>
  <c r="U90"/>
  <c r="T90"/>
  <c r="P90"/>
  <c r="L90"/>
  <c r="K90"/>
  <c r="U89"/>
  <c r="T89"/>
  <c r="P89"/>
  <c r="L89"/>
  <c r="K89"/>
  <c r="G89"/>
  <c r="U88"/>
  <c r="T88"/>
  <c r="P88"/>
  <c r="L88"/>
  <c r="K88"/>
  <c r="U87"/>
  <c r="T87"/>
  <c r="P87"/>
  <c r="L87"/>
  <c r="K87"/>
  <c r="G87"/>
  <c r="U86"/>
  <c r="T86"/>
  <c r="P86"/>
  <c r="L86"/>
  <c r="K86"/>
  <c r="G86"/>
  <c r="U85"/>
  <c r="T85"/>
  <c r="P85"/>
  <c r="L85"/>
  <c r="K85"/>
  <c r="G85"/>
  <c r="U84"/>
  <c r="T84"/>
  <c r="P84"/>
  <c r="L84"/>
  <c r="K84"/>
  <c r="G84"/>
  <c r="U83"/>
  <c r="T83"/>
  <c r="P83"/>
  <c r="L83"/>
  <c r="K83"/>
  <c r="G83"/>
  <c r="U82"/>
  <c r="T82"/>
  <c r="P82"/>
  <c r="L82"/>
  <c r="K82"/>
  <c r="G82"/>
  <c r="U81"/>
  <c r="T81"/>
  <c r="P81"/>
  <c r="L81"/>
  <c r="K81"/>
  <c r="G81"/>
  <c r="U80"/>
  <c r="T80"/>
  <c r="P80"/>
  <c r="L80"/>
  <c r="K80"/>
  <c r="G80"/>
  <c r="U79"/>
  <c r="T79"/>
  <c r="P79"/>
  <c r="L79"/>
  <c r="K79"/>
  <c r="G79"/>
  <c r="U78"/>
  <c r="T78"/>
  <c r="P78"/>
  <c r="L78"/>
  <c r="K78"/>
  <c r="G78"/>
  <c r="U77"/>
  <c r="T77"/>
  <c r="P77"/>
  <c r="L77"/>
  <c r="K77"/>
  <c r="G77"/>
  <c r="U76"/>
  <c r="T76"/>
  <c r="P76"/>
  <c r="L76"/>
  <c r="K76"/>
  <c r="G76"/>
  <c r="U75"/>
  <c r="T75"/>
  <c r="P75"/>
  <c r="L75"/>
  <c r="K75"/>
  <c r="G75"/>
  <c r="U74"/>
  <c r="T74"/>
  <c r="P74"/>
  <c r="L74"/>
  <c r="K74"/>
  <c r="G74"/>
  <c r="U73"/>
  <c r="T73"/>
  <c r="P73"/>
  <c r="L73"/>
  <c r="K73"/>
  <c r="G73"/>
  <c r="U72"/>
  <c r="T72"/>
  <c r="P72"/>
  <c r="L72"/>
  <c r="K72"/>
  <c r="G72"/>
  <c r="U71"/>
  <c r="T71"/>
  <c r="P71"/>
  <c r="L71"/>
  <c r="K71"/>
  <c r="G71"/>
  <c r="U70"/>
  <c r="T70"/>
  <c r="P70"/>
  <c r="L70"/>
  <c r="K70"/>
  <c r="G70"/>
  <c r="U69"/>
  <c r="T69"/>
  <c r="P69"/>
  <c r="L69"/>
  <c r="K69"/>
  <c r="G69"/>
  <c r="U68"/>
  <c r="T68"/>
  <c r="P68"/>
  <c r="L68"/>
  <c r="K68"/>
  <c r="G68"/>
  <c r="U67"/>
  <c r="T67"/>
  <c r="P67"/>
  <c r="L67"/>
  <c r="K67"/>
  <c r="G67"/>
  <c r="U66"/>
  <c r="T66"/>
  <c r="P66"/>
  <c r="L66"/>
  <c r="K66"/>
  <c r="G66"/>
  <c r="U65"/>
  <c r="T65"/>
  <c r="P65"/>
  <c r="L65"/>
  <c r="K65"/>
  <c r="G65"/>
  <c r="U64"/>
  <c r="T64"/>
  <c r="P64"/>
  <c r="L64"/>
  <c r="K64"/>
  <c r="G64"/>
  <c r="U63"/>
  <c r="T63"/>
  <c r="P63"/>
  <c r="L63"/>
  <c r="K63"/>
  <c r="G63"/>
  <c r="U62"/>
  <c r="T62"/>
  <c r="P62"/>
  <c r="L62"/>
  <c r="K62"/>
  <c r="G62"/>
  <c r="U61"/>
  <c r="T61"/>
  <c r="P61"/>
  <c r="L61"/>
  <c r="K61"/>
  <c r="G61"/>
  <c r="U60"/>
  <c r="T60"/>
  <c r="P60"/>
  <c r="L60"/>
  <c r="K60"/>
  <c r="G60"/>
  <c r="U59"/>
  <c r="T59"/>
  <c r="P59"/>
  <c r="L59"/>
  <c r="K59"/>
  <c r="G59"/>
  <c r="U58"/>
  <c r="T58"/>
  <c r="P58"/>
  <c r="L58"/>
  <c r="K58"/>
  <c r="U57"/>
  <c r="T57"/>
  <c r="P57"/>
  <c r="L57"/>
  <c r="K57"/>
  <c r="U56"/>
  <c r="T56"/>
  <c r="P56"/>
  <c r="L56"/>
  <c r="K56"/>
  <c r="G56"/>
  <c r="U55"/>
  <c r="T55"/>
  <c r="P55"/>
  <c r="L55"/>
  <c r="K55"/>
  <c r="G55"/>
  <c r="U54"/>
  <c r="T54"/>
  <c r="P54"/>
  <c r="L54"/>
  <c r="K54"/>
  <c r="G54"/>
  <c r="U53"/>
  <c r="T53"/>
  <c r="P53"/>
  <c r="L53"/>
  <c r="K53"/>
  <c r="G53"/>
  <c r="U52"/>
  <c r="T52"/>
  <c r="P52"/>
  <c r="L52"/>
  <c r="K52"/>
  <c r="G52"/>
  <c r="U51"/>
  <c r="T51"/>
  <c r="P51"/>
  <c r="L51"/>
  <c r="K51"/>
  <c r="G51"/>
  <c r="U50"/>
  <c r="T50"/>
  <c r="P50"/>
  <c r="L50"/>
  <c r="K50"/>
  <c r="G50"/>
  <c r="U49"/>
  <c r="T49"/>
  <c r="P49"/>
  <c r="L49"/>
  <c r="K49"/>
  <c r="G49"/>
  <c r="U48"/>
  <c r="T48"/>
  <c r="P48"/>
  <c r="L48"/>
  <c r="K48"/>
  <c r="G48"/>
  <c r="U47"/>
  <c r="T47"/>
  <c r="P47"/>
  <c r="L47"/>
  <c r="K47"/>
  <c r="G47"/>
  <c r="U46"/>
  <c r="T46"/>
  <c r="P46"/>
  <c r="L46"/>
  <c r="K46"/>
  <c r="G46"/>
  <c r="U45"/>
  <c r="T45"/>
  <c r="P45"/>
  <c r="L45"/>
  <c r="K45"/>
  <c r="G45"/>
  <c r="U44"/>
  <c r="T44"/>
  <c r="P44"/>
  <c r="L44"/>
  <c r="K44"/>
  <c r="G44"/>
  <c r="U43"/>
  <c r="T43"/>
  <c r="P43"/>
  <c r="L43"/>
  <c r="K43"/>
  <c r="G43"/>
  <c r="U42"/>
  <c r="T42"/>
  <c r="P42"/>
  <c r="L42"/>
  <c r="K42"/>
  <c r="G42"/>
  <c r="U41"/>
  <c r="T41"/>
  <c r="P41"/>
  <c r="L41"/>
  <c r="K41"/>
  <c r="G41"/>
  <c r="U40"/>
  <c r="T40"/>
  <c r="P40"/>
  <c r="L40"/>
  <c r="K40"/>
  <c r="G40"/>
  <c r="U39"/>
  <c r="T39"/>
  <c r="P39"/>
  <c r="L39"/>
  <c r="K39"/>
  <c r="G39"/>
  <c r="U38"/>
  <c r="T38"/>
  <c r="P38"/>
  <c r="L38"/>
  <c r="K38"/>
  <c r="G38"/>
  <c r="U37"/>
  <c r="T37"/>
  <c r="P37"/>
  <c r="L37"/>
  <c r="K37"/>
  <c r="G37"/>
  <c r="U36"/>
  <c r="T36"/>
  <c r="P36"/>
  <c r="L36"/>
  <c r="K36"/>
  <c r="G36"/>
  <c r="U35"/>
  <c r="T35"/>
  <c r="P35"/>
  <c r="L35"/>
  <c r="K35"/>
  <c r="G35"/>
  <c r="U34"/>
  <c r="T34"/>
  <c r="P34"/>
  <c r="L34"/>
  <c r="K34"/>
  <c r="G34"/>
  <c r="U33"/>
  <c r="T33"/>
  <c r="P33"/>
  <c r="L33"/>
  <c r="K33"/>
  <c r="G33"/>
  <c r="U32"/>
  <c r="T32"/>
  <c r="P32"/>
  <c r="L32"/>
  <c r="K32"/>
  <c r="G32"/>
  <c r="U31"/>
  <c r="T31"/>
  <c r="P31"/>
  <c r="L31"/>
  <c r="K31"/>
  <c r="G31"/>
  <c r="U30"/>
  <c r="T30"/>
  <c r="P30"/>
  <c r="L30"/>
  <c r="K30"/>
  <c r="G30"/>
  <c r="U29"/>
  <c r="T29"/>
  <c r="P29"/>
  <c r="L29"/>
  <c r="K29"/>
  <c r="G29"/>
  <c r="U28"/>
  <c r="T28"/>
  <c r="P28"/>
  <c r="L28"/>
  <c r="K28"/>
  <c r="G28"/>
  <c r="U27"/>
  <c r="T27"/>
  <c r="P27"/>
  <c r="L27"/>
  <c r="K27"/>
  <c r="G27"/>
  <c r="U26"/>
  <c r="T26"/>
  <c r="P26"/>
  <c r="L26"/>
  <c r="K26"/>
  <c r="G26"/>
  <c r="U25"/>
  <c r="T25"/>
  <c r="P25"/>
  <c r="L25"/>
  <c r="K25"/>
  <c r="G25"/>
  <c r="U24"/>
  <c r="T24"/>
  <c r="P24"/>
  <c r="L24"/>
  <c r="K24"/>
  <c r="G24"/>
  <c r="U23"/>
  <c r="T23"/>
  <c r="P23"/>
  <c r="L23"/>
  <c r="K23"/>
  <c r="G23"/>
  <c r="U22"/>
  <c r="T22"/>
  <c r="P22"/>
  <c r="L22"/>
  <c r="K22"/>
  <c r="G22"/>
  <c r="U21"/>
  <c r="T21"/>
  <c r="P21"/>
  <c r="L21"/>
  <c r="K21"/>
  <c r="G21"/>
  <c r="U20"/>
  <c r="T20"/>
  <c r="P20"/>
  <c r="L20"/>
  <c r="K20"/>
  <c r="G20"/>
  <c r="U19"/>
  <c r="T19"/>
  <c r="P19"/>
  <c r="L19"/>
  <c r="K19"/>
  <c r="G19"/>
  <c r="U18"/>
  <c r="T18"/>
  <c r="P18"/>
  <c r="L18"/>
  <c r="K18"/>
  <c r="G18"/>
  <c r="U17"/>
  <c r="T17"/>
  <c r="P17"/>
  <c r="L17"/>
  <c r="K17"/>
  <c r="G17"/>
  <c r="U16"/>
  <c r="T16"/>
  <c r="P16"/>
  <c r="L16"/>
  <c r="K16"/>
  <c r="G16"/>
  <c r="U15"/>
  <c r="T15"/>
  <c r="P15"/>
  <c r="L15"/>
  <c r="K15"/>
  <c r="G15"/>
  <c r="U14"/>
  <c r="T14"/>
  <c r="P14"/>
  <c r="L14"/>
  <c r="K14"/>
  <c r="G14"/>
  <c r="U13"/>
  <c r="T13"/>
  <c r="P13"/>
  <c r="L13"/>
  <c r="K13"/>
  <c r="G13"/>
  <c r="U12"/>
  <c r="T12"/>
  <c r="P12"/>
  <c r="L12"/>
  <c r="K12"/>
  <c r="G12"/>
  <c r="U11"/>
  <c r="T11"/>
  <c r="P11"/>
  <c r="L11"/>
  <c r="K11"/>
  <c r="G11"/>
  <c r="U10"/>
  <c r="T10"/>
  <c r="P10"/>
  <c r="L10"/>
  <c r="K10"/>
  <c r="G10"/>
  <c r="U9"/>
  <c r="T9"/>
  <c r="P9"/>
  <c r="L9"/>
  <c r="K9"/>
  <c r="G9"/>
  <c r="U8"/>
  <c r="T8"/>
  <c r="P8"/>
  <c r="L8"/>
  <c r="K8"/>
  <c r="G8"/>
  <c r="U7"/>
  <c r="T7"/>
  <c r="P7"/>
  <c r="L7"/>
  <c r="K7"/>
  <c r="G7"/>
  <c r="G95" l="1"/>
  <c r="T95"/>
  <c r="L95"/>
  <c r="P95"/>
  <c r="K95"/>
  <c r="U95"/>
</calcChain>
</file>

<file path=xl/sharedStrings.xml><?xml version="1.0" encoding="utf-8"?>
<sst xmlns="http://schemas.openxmlformats.org/spreadsheetml/2006/main" count="108" uniqueCount="108">
  <si>
    <t>ECOGRAFII ACTE ADITIONALE LA CONTRACTELE DE AMBULATORIU DE SPECIALITATE</t>
  </si>
  <si>
    <t>29.06.2018-diminuare punctaj iunie 2018</t>
  </si>
  <si>
    <t>Nr.crt.</t>
  </si>
  <si>
    <t>CONTR.S</t>
  </si>
  <si>
    <t>DENUMIRE 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</si>
  <si>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</si>
  <si>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</si>
  <si>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</si>
  <si>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</si>
  <si>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</si>
  <si>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</si>
  <si>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</si>
  <si>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</si>
  <si>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Total sem.I 2018</t>
  </si>
  <si>
    <t>IULIE 2018</t>
  </si>
  <si>
    <t>Total trim.III 2018</t>
  </si>
  <si>
    <t>Total trim.IV 2018</t>
  </si>
  <si>
    <t>Total an 2018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</si>
  <si>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</si>
  <si>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</si>
  <si>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</si>
  <si>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</si>
  <si>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</si>
  <si>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</si>
  <si>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</si>
  <si>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</si>
  <si>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</si>
  <si>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</si>
  <si>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</si>
  <si>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</si>
  <si>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SC ALFA MEDICAL SERVICES SRL</t>
  </si>
  <si>
    <t>SC PULS MEDICA SRL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</si>
  <si>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</si>
  <si>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</si>
  <si>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</si>
  <si>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</si>
  <si>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</si>
  <si>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</si>
  <si>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</si>
  <si>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</si>
  <si>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</si>
  <si>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</si>
  <si>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</si>
  <si>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</si>
  <si>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</si>
  <si>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</si>
  <si>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</si>
  <si>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</si>
  <si>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</si>
  <si>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</si>
  <si>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</si>
  <si>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</si>
  <si>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GRAL MEDICAL SRL</t>
  </si>
  <si>
    <t>SC AMICUS MED SRL</t>
  </si>
  <si>
    <t>SC MEDICAL CLASS THO SRL</t>
  </si>
  <si>
    <t>SC INTERNATIONAL MEDICAL CENTER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</si>
  <si>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</si>
  <si>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</si>
  <si>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</si>
  <si>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</si>
  <si>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</si>
  <si>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SANADOR SRL</t>
  </si>
  <si>
    <t>SC AIS CLINIC&amp;HOSPITAL SRL</t>
  </si>
  <si>
    <t>CABINETE MEDICALE ASY-MED GRUP SRL</t>
  </si>
  <si>
    <t>CM UNIREA SRL</t>
  </si>
  <si>
    <t>SP.CL.PROF.DR.AL.OBREGIA</t>
  </si>
  <si>
    <t>SC MEDIC LINE BUSINESS HEALTH SRL</t>
  </si>
  <si>
    <t>CMI DR VRABIE CRISTINA</t>
  </si>
  <si>
    <t>CENTRUL MEDICAL PRAIN</t>
  </si>
  <si>
    <t>SC MEDICOVER SRL</t>
  </si>
  <si>
    <t>SC CM PANDURI SRL</t>
  </si>
  <si>
    <t xml:space="preserve"> 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</si>
  <si>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</si>
  <si>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</si>
  <si>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</si>
  <si>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</si>
  <si>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</si>
  <si>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</si>
  <si>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</si>
  <si>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</si>
  <si>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</si>
  <si>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</si>
  <si>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</si>
  <si>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</si>
  <si>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</si>
  <si>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</si>
  <si>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</si>
  <si>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</si>
  <si>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</si>
  <si>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</si>
  <si>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</si>
  <si>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</si>
  <si>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</si>
  <si>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</si>
  <si>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</si>
  <si>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</si>
  <si>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</si>
  <si>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</si>
  <si>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</si>
  <si>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</si>
  <si>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>FUNDATIA CMU REGINA MARIA</t>
  </si>
  <si>
    <t>SC CAROL MED CENTER SRL</t>
  </si>
  <si>
    <t>SC OMNIA MEDICAL SRL</t>
  </si>
  <si>
    <t>SC HEALTH CLINIC SRL</t>
  </si>
  <si>
    <t>SC HISTRIA MEDICAL SRL</t>
  </si>
  <si>
    <t>CMI DR. SPIRACHE ANA MARIA</t>
  </si>
  <si>
    <t>SC PREMIER CARDIOLOGY SRL</t>
  </si>
  <si>
    <t>TOTAL FURNIZORI CARE AU INCHEIAT CONTRACT LA 27.04.2018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</si>
</sst>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2" applyFill="1"/>
    <xf numFmtId="0" fontId="2" fillId="0" borderId="0" xfId="2" applyFill="1" applyAlignment="1">
      <alignment horizontal="righ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3" fillId="0" borderId="0" xfId="3" applyFont="1" applyFill="1"/>
    <xf numFmtId="0" fontId="4" fillId="0" borderId="0" xfId="4" applyFont="1" applyFill="1"/>
    <xf numFmtId="0" fontId="4" fillId="0" borderId="0" xfId="2" applyFont="1" applyFill="1"/>
    <xf numFmtId="0" fontId="5" fillId="0" borderId="1" xfId="2" applyFont="1" applyFill="1" applyBorder="1" applyAlignment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/>
    <xf numFmtId="0" fontId="5" fillId="0" borderId="1" xfId="2" applyFont="1" applyFill="1" applyBorder="1" applyAlignment="1">
      <alignment wrapText="1"/>
    </xf>
    <xf numFmtId="17" fontId="5" fillId="0" borderId="1" xfId="2" applyNumberFormat="1" applyFont="1" applyFill="1" applyBorder="1" applyAlignment="1">
      <alignment wrapText="1"/>
    </xf>
    <xf numFmtId="164" fontId="5" fillId="0" borderId="1" xfId="2" applyNumberFormat="1" applyFont="1" applyFill="1" applyBorder="1" applyAlignment="1">
      <alignment wrapText="1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wrapText="1"/>
    </xf>
    <xf numFmtId="43" fontId="4" fillId="0" borderId="1" xfId="5" applyFont="1" applyFill="1" applyBorder="1"/>
    <xf numFmtId="43" fontId="4" fillId="0" borderId="1" xfId="2" applyNumberFormat="1" applyFont="1" applyFill="1" applyBorder="1"/>
    <xf numFmtId="43" fontId="4" fillId="0" borderId="1" xfId="1" applyFont="1" applyFill="1" applyBorder="1"/>
    <xf numFmtId="0" fontId="2" fillId="0" borderId="0" xfId="2" applyFont="1" applyFill="1"/>
    <xf numFmtId="43" fontId="4" fillId="0" borderId="2" xfId="2" applyNumberFormat="1" applyFont="1" applyFill="1" applyBorder="1"/>
    <xf numFmtId="0" fontId="6" fillId="0" borderId="1" xfId="2" applyFont="1" applyFill="1" applyBorder="1"/>
    <xf numFmtId="0" fontId="2" fillId="0" borderId="1" xfId="2" applyFill="1" applyBorder="1" applyAlignment="1">
      <alignment wrapText="1"/>
    </xf>
    <xf numFmtId="0" fontId="2" fillId="0" borderId="1" xfId="2" applyFill="1" applyBorder="1"/>
    <xf numFmtId="43" fontId="5" fillId="0" borderId="0" xfId="5" applyFont="1" applyFill="1"/>
    <xf numFmtId="0" fontId="2" fillId="0" borderId="1" xfId="2" applyFill="1" applyBorder="1" applyAlignment="1">
      <alignment horizontal="right"/>
    </xf>
    <xf numFmtId="0" fontId="7" fillId="0" borderId="1" xfId="3" applyFont="1" applyFill="1" applyBorder="1"/>
    <xf numFmtId="0" fontId="5" fillId="0" borderId="0" xfId="2" applyFont="1" applyFill="1"/>
    <xf numFmtId="0" fontId="5" fillId="0" borderId="1" xfId="2" applyFont="1" applyFill="1" applyBorder="1"/>
    <xf numFmtId="0" fontId="5" fillId="0" borderId="1" xfId="2" applyFont="1" applyFill="1" applyBorder="1" applyAlignment="1">
      <alignment horizontal="right"/>
    </xf>
    <xf numFmtId="43" fontId="5" fillId="0" borderId="1" xfId="5" applyFont="1" applyFill="1" applyBorder="1"/>
    <xf numFmtId="43" fontId="2" fillId="0" borderId="0" xfId="2" applyNumberFormat="1" applyFill="1"/>
    <xf numFmtId="0" fontId="2" fillId="0" borderId="1" xfId="3" applyFont="1" applyFill="1" applyBorder="1"/>
    <xf numFmtId="0" fontId="2" fillId="0" borderId="1" xfId="3" applyFont="1" applyFill="1" applyBorder="1" applyAlignment="1">
      <alignment wrapText="1"/>
    </xf>
  </cellXfs>
  <cellStyles count="96">
    <cellStyle name="Comma" xfId="1" builtinId="3"/>
    <cellStyle name="Comma 10" xfId="5"/>
    <cellStyle name="Comma 10 2" xfId="6"/>
    <cellStyle name="Comma 11" xfId="7"/>
    <cellStyle name="Comma 12" xfId="8"/>
    <cellStyle name="Comma 12 2" xfId="9"/>
    <cellStyle name="Comma 13" xfId="10"/>
    <cellStyle name="Comma 14" xfId="11"/>
    <cellStyle name="Comma 15" xfId="12"/>
    <cellStyle name="Comma 16" xfId="13"/>
    <cellStyle name="Comma 17" xfId="14"/>
    <cellStyle name="Comma 18" xfId="15"/>
    <cellStyle name="Comma 19" xfId="16"/>
    <cellStyle name="Comma 2" xfId="17"/>
    <cellStyle name="Comma 2 2" xfId="18"/>
    <cellStyle name="Comma 2 3" xfId="19"/>
    <cellStyle name="Comma 2 4" xfId="20"/>
    <cellStyle name="Comma 2 6" xfId="21"/>
    <cellStyle name="Comma 20" xfId="22"/>
    <cellStyle name="Comma 20 2" xfId="23"/>
    <cellStyle name="Comma 21" xfId="24"/>
    <cellStyle name="Comma 22" xfId="25"/>
    <cellStyle name="Comma 23" xfId="26"/>
    <cellStyle name="Comma 24" xfId="27"/>
    <cellStyle name="Comma 25" xfId="28"/>
    <cellStyle name="Comma 26" xfId="29"/>
    <cellStyle name="Comma 27" xfId="30"/>
    <cellStyle name="Comma 3" xfId="31"/>
    <cellStyle name="Comma 4" xfId="32"/>
    <cellStyle name="Comma 5" xfId="33"/>
    <cellStyle name="Comma 6" xfId="34"/>
    <cellStyle name="Comma 7" xfId="35"/>
    <cellStyle name="Comma 8" xfId="36"/>
    <cellStyle name="Comma 8 2" xfId="37"/>
    <cellStyle name="Comma 9" xfId="38"/>
    <cellStyle name="Normal" xfId="0" builtinId="0"/>
    <cellStyle name="Normal 10" xfId="2"/>
    <cellStyle name="Normal 10 2" xfId="4"/>
    <cellStyle name="Normal 11" xfId="39"/>
    <cellStyle name="Normal 11 2" xfId="40"/>
    <cellStyle name="Normal 11 3" xfId="41"/>
    <cellStyle name="Normal 12" xfId="42"/>
    <cellStyle name="Normal 13" xfId="43"/>
    <cellStyle name="Normal 13 2" xfId="44"/>
    <cellStyle name="Normal 14" xfId="45"/>
    <cellStyle name="Normal 15" xfId="46"/>
    <cellStyle name="Normal 16" xfId="47"/>
    <cellStyle name="Normal 17" xfId="48"/>
    <cellStyle name="Normal 18" xfId="49"/>
    <cellStyle name="Normal 19" xfId="50"/>
    <cellStyle name="Normal 2" xfId="51"/>
    <cellStyle name="Normal 2 2" xfId="52"/>
    <cellStyle name="Normal 2 2 2" xfId="53"/>
    <cellStyle name="Normal 2 2 3" xfId="3"/>
    <cellStyle name="Normal 2 2 4" xfId="54"/>
    <cellStyle name="Normal 2 3" xfId="55"/>
    <cellStyle name="Normal 20" xfId="56"/>
    <cellStyle name="Normal 21" xfId="57"/>
    <cellStyle name="Normal 22" xfId="58"/>
    <cellStyle name="Normal 23" xfId="59"/>
    <cellStyle name="Normal 3" xfId="60"/>
    <cellStyle name="Normal 3 2" xfId="61"/>
    <cellStyle name="Normal 4" xfId="62"/>
    <cellStyle name="Normal 4 2" xfId="63"/>
    <cellStyle name="Normal 5" xfId="64"/>
    <cellStyle name="Normal 6" xfId="65"/>
    <cellStyle name="Normal 6 2" xfId="66"/>
    <cellStyle name="Normal 7" xfId="67"/>
    <cellStyle name="Normal 8" xfId="68"/>
    <cellStyle name="Normal 8 2" xfId="69"/>
    <cellStyle name="Normal 8 3" xfId="70"/>
    <cellStyle name="Normal 9" xfId="71"/>
    <cellStyle name="Percent 10" xfId="72"/>
    <cellStyle name="Percent 11" xfId="73"/>
    <cellStyle name="Percent 12" xfId="74"/>
    <cellStyle name="Percent 12 2" xfId="75"/>
    <cellStyle name="Percent 13" xfId="76"/>
    <cellStyle name="Percent 14" xfId="77"/>
    <cellStyle name="Percent 15" xfId="78"/>
    <cellStyle name="Percent 16" xfId="79"/>
    <cellStyle name="Percent 17" xfId="80"/>
    <cellStyle name="Percent 18" xfId="81"/>
    <cellStyle name="Percent 18 2" xfId="82"/>
    <cellStyle name="Percent 19" xfId="83"/>
    <cellStyle name="Percent 2" xfId="84"/>
    <cellStyle name="Percent 20" xfId="85"/>
    <cellStyle name="Percent 21" xfId="86"/>
    <cellStyle name="Percent 22" xfId="87"/>
    <cellStyle name="Percent 23" xfId="88"/>
    <cellStyle name="Percent 3" xfId="89"/>
    <cellStyle name="Percent 4" xfId="90"/>
    <cellStyle name="Percent 5" xfId="91"/>
    <cellStyle name="Percent 6" xfId="92"/>
    <cellStyle name="Percent 7" xfId="93"/>
    <cellStyle name="Percent 8" xfId="94"/>
    <cellStyle name="Percent 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98"/>
  <sheetViews>
    <sheetView tabSelected="1" topLeftCell="L1" workbookViewId="0">
      <pane ySplit="6" topLeftCell="A85" activePane="bottomLeft" state="frozen"/>
      <selection activeCell="BY167" sqref="BY167:BY169"/>
      <selection pane="bottomLeft" activeCell="T97" sqref="T97:U100"/>
    </sheetView>
  </sheetViews>
  <sheetFormatPr defaultRowHeight="12.75"/>
  <cols>
    <col min="1" max="1" width="7.42578125" style="1" customWidth="1"/>
    <col min="2" max="2" width="13" style="2" customWidth="1"/>
    <col min="3" max="3" width="37.140625" style="1" customWidth="1"/>
    <col min="4" max="4" width="14.28515625" style="1" customWidth="1"/>
    <col min="5" max="6" width="15.28515625" style="1" customWidth="1"/>
    <col min="7" max="7" width="16.140625" style="1" customWidth="1"/>
    <col min="8" max="8" width="14.28515625" style="1" customWidth="1"/>
    <col min="9" max="9" width="15" style="1" customWidth="1"/>
    <col min="10" max="10" width="17" style="1" customWidth="1"/>
    <col min="11" max="12" width="16.140625" style="1" customWidth="1"/>
    <col min="13" max="13" width="14.28515625" style="1" customWidth="1"/>
    <col min="14" max="14" width="15.140625" style="1" customWidth="1"/>
    <col min="15" max="15" width="18" style="1" customWidth="1"/>
    <col min="16" max="16" width="16.140625" style="1" customWidth="1"/>
    <col min="17" max="17" width="14.140625" style="1" customWidth="1"/>
    <col min="18" max="18" width="16.85546875" style="1" customWidth="1"/>
    <col min="19" max="19" width="18.140625" style="1" customWidth="1"/>
    <col min="20" max="21" width="16.140625" style="1" customWidth="1"/>
    <col min="22" max="204" width="9.140625" style="1"/>
    <col min="205" max="205" width="12" style="1" customWidth="1"/>
    <col min="206" max="206" width="43.42578125" style="1" customWidth="1"/>
    <col min="207" max="207" width="18.85546875" style="1" customWidth="1"/>
    <col min="208" max="208" width="28" style="1" customWidth="1"/>
    <col min="209" max="460" width="9.140625" style="1"/>
    <col min="461" max="461" width="12" style="1" customWidth="1"/>
    <col min="462" max="462" width="43.42578125" style="1" customWidth="1"/>
    <col min="463" max="463" width="18.85546875" style="1" customWidth="1"/>
    <col min="464" max="464" width="28" style="1" customWidth="1"/>
    <col min="465" max="716" width="9.140625" style="1"/>
    <col min="717" max="717" width="12" style="1" customWidth="1"/>
    <col min="718" max="718" width="43.42578125" style="1" customWidth="1"/>
    <col min="719" max="719" width="18.85546875" style="1" customWidth="1"/>
    <col min="720" max="720" width="28" style="1" customWidth="1"/>
    <col min="721" max="972" width="9.140625" style="1"/>
    <col min="973" max="973" width="12" style="1" customWidth="1"/>
    <col min="974" max="974" width="43.42578125" style="1" customWidth="1"/>
    <col min="975" max="975" width="18.85546875" style="1" customWidth="1"/>
    <col min="976" max="976" width="28" style="1" customWidth="1"/>
    <col min="977" max="1228" width="9.140625" style="1"/>
    <col min="1229" max="1229" width="12" style="1" customWidth="1"/>
    <col min="1230" max="1230" width="43.42578125" style="1" customWidth="1"/>
    <col min="1231" max="1231" width="18.85546875" style="1" customWidth="1"/>
    <col min="1232" max="1232" width="28" style="1" customWidth="1"/>
    <col min="1233" max="1484" width="9.140625" style="1"/>
    <col min="1485" max="1485" width="12" style="1" customWidth="1"/>
    <col min="1486" max="1486" width="43.42578125" style="1" customWidth="1"/>
    <col min="1487" max="1487" width="18.85546875" style="1" customWidth="1"/>
    <col min="1488" max="1488" width="28" style="1" customWidth="1"/>
    <col min="1489" max="1740" width="9.140625" style="1"/>
    <col min="1741" max="1741" width="12" style="1" customWidth="1"/>
    <col min="1742" max="1742" width="43.42578125" style="1" customWidth="1"/>
    <col min="1743" max="1743" width="18.85546875" style="1" customWidth="1"/>
    <col min="1744" max="1744" width="28" style="1" customWidth="1"/>
    <col min="1745" max="1996" width="9.140625" style="1"/>
    <col min="1997" max="1997" width="12" style="1" customWidth="1"/>
    <col min="1998" max="1998" width="43.42578125" style="1" customWidth="1"/>
    <col min="1999" max="1999" width="18.85546875" style="1" customWidth="1"/>
    <col min="2000" max="2000" width="28" style="1" customWidth="1"/>
    <col min="2001" max="2252" width="9.140625" style="1"/>
    <col min="2253" max="2253" width="12" style="1" customWidth="1"/>
    <col min="2254" max="2254" width="43.42578125" style="1" customWidth="1"/>
    <col min="2255" max="2255" width="18.85546875" style="1" customWidth="1"/>
    <col min="2256" max="2256" width="28" style="1" customWidth="1"/>
    <col min="2257" max="2508" width="9.140625" style="1"/>
    <col min="2509" max="2509" width="12" style="1" customWidth="1"/>
    <col min="2510" max="2510" width="43.42578125" style="1" customWidth="1"/>
    <col min="2511" max="2511" width="18.85546875" style="1" customWidth="1"/>
    <col min="2512" max="2512" width="28" style="1" customWidth="1"/>
    <col min="2513" max="2764" width="9.140625" style="1"/>
    <col min="2765" max="2765" width="12" style="1" customWidth="1"/>
    <col min="2766" max="2766" width="43.42578125" style="1" customWidth="1"/>
    <col min="2767" max="2767" width="18.85546875" style="1" customWidth="1"/>
    <col min="2768" max="2768" width="28" style="1" customWidth="1"/>
    <col min="2769" max="3020" width="9.140625" style="1"/>
    <col min="3021" max="3021" width="12" style="1" customWidth="1"/>
    <col min="3022" max="3022" width="43.42578125" style="1" customWidth="1"/>
    <col min="3023" max="3023" width="18.85546875" style="1" customWidth="1"/>
    <col min="3024" max="3024" width="28" style="1" customWidth="1"/>
    <col min="3025" max="3276" width="9.140625" style="1"/>
    <col min="3277" max="3277" width="12" style="1" customWidth="1"/>
    <col min="3278" max="3278" width="43.42578125" style="1" customWidth="1"/>
    <col min="3279" max="3279" width="18.85546875" style="1" customWidth="1"/>
    <col min="3280" max="3280" width="28" style="1" customWidth="1"/>
    <col min="3281" max="3532" width="9.140625" style="1"/>
    <col min="3533" max="3533" width="12" style="1" customWidth="1"/>
    <col min="3534" max="3534" width="43.42578125" style="1" customWidth="1"/>
    <col min="3535" max="3535" width="18.85546875" style="1" customWidth="1"/>
    <col min="3536" max="3536" width="28" style="1" customWidth="1"/>
    <col min="3537" max="3788" width="9.140625" style="1"/>
    <col min="3789" max="3789" width="12" style="1" customWidth="1"/>
    <col min="3790" max="3790" width="43.42578125" style="1" customWidth="1"/>
    <col min="3791" max="3791" width="18.85546875" style="1" customWidth="1"/>
    <col min="3792" max="3792" width="28" style="1" customWidth="1"/>
    <col min="3793" max="4044" width="9.140625" style="1"/>
    <col min="4045" max="4045" width="12" style="1" customWidth="1"/>
    <col min="4046" max="4046" width="43.42578125" style="1" customWidth="1"/>
    <col min="4047" max="4047" width="18.85546875" style="1" customWidth="1"/>
    <col min="4048" max="4048" width="28" style="1" customWidth="1"/>
    <col min="4049" max="4300" width="9.140625" style="1"/>
    <col min="4301" max="4301" width="12" style="1" customWidth="1"/>
    <col min="4302" max="4302" width="43.42578125" style="1" customWidth="1"/>
    <col min="4303" max="4303" width="18.85546875" style="1" customWidth="1"/>
    <col min="4304" max="4304" width="28" style="1" customWidth="1"/>
    <col min="4305" max="4556" width="9.140625" style="1"/>
    <col min="4557" max="4557" width="12" style="1" customWidth="1"/>
    <col min="4558" max="4558" width="43.42578125" style="1" customWidth="1"/>
    <col min="4559" max="4559" width="18.85546875" style="1" customWidth="1"/>
    <col min="4560" max="4560" width="28" style="1" customWidth="1"/>
    <col min="4561" max="4812" width="9.140625" style="1"/>
    <col min="4813" max="4813" width="12" style="1" customWidth="1"/>
    <col min="4814" max="4814" width="43.42578125" style="1" customWidth="1"/>
    <col min="4815" max="4815" width="18.85546875" style="1" customWidth="1"/>
    <col min="4816" max="4816" width="28" style="1" customWidth="1"/>
    <col min="4817" max="5068" width="9.140625" style="1"/>
    <col min="5069" max="5069" width="12" style="1" customWidth="1"/>
    <col min="5070" max="5070" width="43.42578125" style="1" customWidth="1"/>
    <col min="5071" max="5071" width="18.85546875" style="1" customWidth="1"/>
    <col min="5072" max="5072" width="28" style="1" customWidth="1"/>
    <col min="5073" max="5324" width="9.140625" style="1"/>
    <col min="5325" max="5325" width="12" style="1" customWidth="1"/>
    <col min="5326" max="5326" width="43.42578125" style="1" customWidth="1"/>
    <col min="5327" max="5327" width="18.85546875" style="1" customWidth="1"/>
    <col min="5328" max="5328" width="28" style="1" customWidth="1"/>
    <col min="5329" max="5580" width="9.140625" style="1"/>
    <col min="5581" max="5581" width="12" style="1" customWidth="1"/>
    <col min="5582" max="5582" width="43.42578125" style="1" customWidth="1"/>
    <col min="5583" max="5583" width="18.85546875" style="1" customWidth="1"/>
    <col min="5584" max="5584" width="28" style="1" customWidth="1"/>
    <col min="5585" max="5836" width="9.140625" style="1"/>
    <col min="5837" max="5837" width="12" style="1" customWidth="1"/>
    <col min="5838" max="5838" width="43.42578125" style="1" customWidth="1"/>
    <col min="5839" max="5839" width="18.85546875" style="1" customWidth="1"/>
    <col min="5840" max="5840" width="28" style="1" customWidth="1"/>
    <col min="5841" max="6092" width="9.140625" style="1"/>
    <col min="6093" max="6093" width="12" style="1" customWidth="1"/>
    <col min="6094" max="6094" width="43.42578125" style="1" customWidth="1"/>
    <col min="6095" max="6095" width="18.85546875" style="1" customWidth="1"/>
    <col min="6096" max="6096" width="28" style="1" customWidth="1"/>
    <col min="6097" max="6348" width="9.140625" style="1"/>
    <col min="6349" max="6349" width="12" style="1" customWidth="1"/>
    <col min="6350" max="6350" width="43.42578125" style="1" customWidth="1"/>
    <col min="6351" max="6351" width="18.85546875" style="1" customWidth="1"/>
    <col min="6352" max="6352" width="28" style="1" customWidth="1"/>
    <col min="6353" max="6604" width="9.140625" style="1"/>
    <col min="6605" max="6605" width="12" style="1" customWidth="1"/>
    <col min="6606" max="6606" width="43.42578125" style="1" customWidth="1"/>
    <col min="6607" max="6607" width="18.85546875" style="1" customWidth="1"/>
    <col min="6608" max="6608" width="28" style="1" customWidth="1"/>
    <col min="6609" max="6860" width="9.140625" style="1"/>
    <col min="6861" max="6861" width="12" style="1" customWidth="1"/>
    <col min="6862" max="6862" width="43.42578125" style="1" customWidth="1"/>
    <col min="6863" max="6863" width="18.85546875" style="1" customWidth="1"/>
    <col min="6864" max="6864" width="28" style="1" customWidth="1"/>
    <col min="6865" max="7116" width="9.140625" style="1"/>
    <col min="7117" max="7117" width="12" style="1" customWidth="1"/>
    <col min="7118" max="7118" width="43.42578125" style="1" customWidth="1"/>
    <col min="7119" max="7119" width="18.85546875" style="1" customWidth="1"/>
    <col min="7120" max="7120" width="28" style="1" customWidth="1"/>
    <col min="7121" max="7372" width="9.140625" style="1"/>
    <col min="7373" max="7373" width="12" style="1" customWidth="1"/>
    <col min="7374" max="7374" width="43.42578125" style="1" customWidth="1"/>
    <col min="7375" max="7375" width="18.85546875" style="1" customWidth="1"/>
    <col min="7376" max="7376" width="28" style="1" customWidth="1"/>
    <col min="7377" max="7628" width="9.140625" style="1"/>
    <col min="7629" max="7629" width="12" style="1" customWidth="1"/>
    <col min="7630" max="7630" width="43.42578125" style="1" customWidth="1"/>
    <col min="7631" max="7631" width="18.85546875" style="1" customWidth="1"/>
    <col min="7632" max="7632" width="28" style="1" customWidth="1"/>
    <col min="7633" max="7884" width="9.140625" style="1"/>
    <col min="7885" max="7885" width="12" style="1" customWidth="1"/>
    <col min="7886" max="7886" width="43.42578125" style="1" customWidth="1"/>
    <col min="7887" max="7887" width="18.85546875" style="1" customWidth="1"/>
    <col min="7888" max="7888" width="28" style="1" customWidth="1"/>
    <col min="7889" max="8140" width="9.140625" style="1"/>
    <col min="8141" max="8141" width="12" style="1" customWidth="1"/>
    <col min="8142" max="8142" width="43.42578125" style="1" customWidth="1"/>
    <col min="8143" max="8143" width="18.85546875" style="1" customWidth="1"/>
    <col min="8144" max="8144" width="28" style="1" customWidth="1"/>
    <col min="8145" max="8396" width="9.140625" style="1"/>
    <col min="8397" max="8397" width="12" style="1" customWidth="1"/>
    <col min="8398" max="8398" width="43.42578125" style="1" customWidth="1"/>
    <col min="8399" max="8399" width="18.85546875" style="1" customWidth="1"/>
    <col min="8400" max="8400" width="28" style="1" customWidth="1"/>
    <col min="8401" max="8652" width="9.140625" style="1"/>
    <col min="8653" max="8653" width="12" style="1" customWidth="1"/>
    <col min="8654" max="8654" width="43.42578125" style="1" customWidth="1"/>
    <col min="8655" max="8655" width="18.85546875" style="1" customWidth="1"/>
    <col min="8656" max="8656" width="28" style="1" customWidth="1"/>
    <col min="8657" max="8908" width="9.140625" style="1"/>
    <col min="8909" max="8909" width="12" style="1" customWidth="1"/>
    <col min="8910" max="8910" width="43.42578125" style="1" customWidth="1"/>
    <col min="8911" max="8911" width="18.85546875" style="1" customWidth="1"/>
    <col min="8912" max="8912" width="28" style="1" customWidth="1"/>
    <col min="8913" max="9164" width="9.140625" style="1"/>
    <col min="9165" max="9165" width="12" style="1" customWidth="1"/>
    <col min="9166" max="9166" width="43.42578125" style="1" customWidth="1"/>
    <col min="9167" max="9167" width="18.85546875" style="1" customWidth="1"/>
    <col min="9168" max="9168" width="28" style="1" customWidth="1"/>
    <col min="9169" max="9420" width="9.140625" style="1"/>
    <col min="9421" max="9421" width="12" style="1" customWidth="1"/>
    <col min="9422" max="9422" width="43.42578125" style="1" customWidth="1"/>
    <col min="9423" max="9423" width="18.85546875" style="1" customWidth="1"/>
    <col min="9424" max="9424" width="28" style="1" customWidth="1"/>
    <col min="9425" max="9676" width="9.140625" style="1"/>
    <col min="9677" max="9677" width="12" style="1" customWidth="1"/>
    <col min="9678" max="9678" width="43.42578125" style="1" customWidth="1"/>
    <col min="9679" max="9679" width="18.85546875" style="1" customWidth="1"/>
    <col min="9680" max="9680" width="28" style="1" customWidth="1"/>
    <col min="9681" max="9932" width="9.140625" style="1"/>
    <col min="9933" max="9933" width="12" style="1" customWidth="1"/>
    <col min="9934" max="9934" width="43.42578125" style="1" customWidth="1"/>
    <col min="9935" max="9935" width="18.85546875" style="1" customWidth="1"/>
    <col min="9936" max="9936" width="28" style="1" customWidth="1"/>
    <col min="9937" max="10188" width="9.140625" style="1"/>
    <col min="10189" max="10189" width="12" style="1" customWidth="1"/>
    <col min="10190" max="10190" width="43.42578125" style="1" customWidth="1"/>
    <col min="10191" max="10191" width="18.85546875" style="1" customWidth="1"/>
    <col min="10192" max="10192" width="28" style="1" customWidth="1"/>
    <col min="10193" max="10444" width="9.140625" style="1"/>
    <col min="10445" max="10445" width="12" style="1" customWidth="1"/>
    <col min="10446" max="10446" width="43.42578125" style="1" customWidth="1"/>
    <col min="10447" max="10447" width="18.85546875" style="1" customWidth="1"/>
    <col min="10448" max="10448" width="28" style="1" customWidth="1"/>
    <col min="10449" max="10700" width="9.140625" style="1"/>
    <col min="10701" max="10701" width="12" style="1" customWidth="1"/>
    <col min="10702" max="10702" width="43.42578125" style="1" customWidth="1"/>
    <col min="10703" max="10703" width="18.85546875" style="1" customWidth="1"/>
    <col min="10704" max="10704" width="28" style="1" customWidth="1"/>
    <col min="10705" max="10956" width="9.140625" style="1"/>
    <col min="10957" max="10957" width="12" style="1" customWidth="1"/>
    <col min="10958" max="10958" width="43.42578125" style="1" customWidth="1"/>
    <col min="10959" max="10959" width="18.85546875" style="1" customWidth="1"/>
    <col min="10960" max="10960" width="28" style="1" customWidth="1"/>
    <col min="10961" max="11212" width="9.140625" style="1"/>
    <col min="11213" max="11213" width="12" style="1" customWidth="1"/>
    <col min="11214" max="11214" width="43.42578125" style="1" customWidth="1"/>
    <col min="11215" max="11215" width="18.85546875" style="1" customWidth="1"/>
    <col min="11216" max="11216" width="28" style="1" customWidth="1"/>
    <col min="11217" max="11468" width="9.140625" style="1"/>
    <col min="11469" max="11469" width="12" style="1" customWidth="1"/>
    <col min="11470" max="11470" width="43.42578125" style="1" customWidth="1"/>
    <col min="11471" max="11471" width="18.85546875" style="1" customWidth="1"/>
    <col min="11472" max="11472" width="28" style="1" customWidth="1"/>
    <col min="11473" max="11724" width="9.140625" style="1"/>
    <col min="11725" max="11725" width="12" style="1" customWidth="1"/>
    <col min="11726" max="11726" width="43.42578125" style="1" customWidth="1"/>
    <col min="11727" max="11727" width="18.85546875" style="1" customWidth="1"/>
    <col min="11728" max="11728" width="28" style="1" customWidth="1"/>
    <col min="11729" max="11980" width="9.140625" style="1"/>
    <col min="11981" max="11981" width="12" style="1" customWidth="1"/>
    <col min="11982" max="11982" width="43.42578125" style="1" customWidth="1"/>
    <col min="11983" max="11983" width="18.85546875" style="1" customWidth="1"/>
    <col min="11984" max="11984" width="28" style="1" customWidth="1"/>
    <col min="11985" max="12236" width="9.140625" style="1"/>
    <col min="12237" max="12237" width="12" style="1" customWidth="1"/>
    <col min="12238" max="12238" width="43.42578125" style="1" customWidth="1"/>
    <col min="12239" max="12239" width="18.85546875" style="1" customWidth="1"/>
    <col min="12240" max="12240" width="28" style="1" customWidth="1"/>
    <col min="12241" max="12492" width="9.140625" style="1"/>
    <col min="12493" max="12493" width="12" style="1" customWidth="1"/>
    <col min="12494" max="12494" width="43.42578125" style="1" customWidth="1"/>
    <col min="12495" max="12495" width="18.85546875" style="1" customWidth="1"/>
    <col min="12496" max="12496" width="28" style="1" customWidth="1"/>
    <col min="12497" max="12748" width="9.140625" style="1"/>
    <col min="12749" max="12749" width="12" style="1" customWidth="1"/>
    <col min="12750" max="12750" width="43.42578125" style="1" customWidth="1"/>
    <col min="12751" max="12751" width="18.85546875" style="1" customWidth="1"/>
    <col min="12752" max="12752" width="28" style="1" customWidth="1"/>
    <col min="12753" max="13004" width="9.140625" style="1"/>
    <col min="13005" max="13005" width="12" style="1" customWidth="1"/>
    <col min="13006" max="13006" width="43.42578125" style="1" customWidth="1"/>
    <col min="13007" max="13007" width="18.85546875" style="1" customWidth="1"/>
    <col min="13008" max="13008" width="28" style="1" customWidth="1"/>
    <col min="13009" max="13260" width="9.140625" style="1"/>
    <col min="13261" max="13261" width="12" style="1" customWidth="1"/>
    <col min="13262" max="13262" width="43.42578125" style="1" customWidth="1"/>
    <col min="13263" max="13263" width="18.85546875" style="1" customWidth="1"/>
    <col min="13264" max="13264" width="28" style="1" customWidth="1"/>
    <col min="13265" max="13516" width="9.140625" style="1"/>
    <col min="13517" max="13517" width="12" style="1" customWidth="1"/>
    <col min="13518" max="13518" width="43.42578125" style="1" customWidth="1"/>
    <col min="13519" max="13519" width="18.85546875" style="1" customWidth="1"/>
    <col min="13520" max="13520" width="28" style="1" customWidth="1"/>
    <col min="13521" max="13772" width="9.140625" style="1"/>
    <col min="13773" max="13773" width="12" style="1" customWidth="1"/>
    <col min="13774" max="13774" width="43.42578125" style="1" customWidth="1"/>
    <col min="13775" max="13775" width="18.85546875" style="1" customWidth="1"/>
    <col min="13776" max="13776" width="28" style="1" customWidth="1"/>
    <col min="13777" max="14028" width="9.140625" style="1"/>
    <col min="14029" max="14029" width="12" style="1" customWidth="1"/>
    <col min="14030" max="14030" width="43.42578125" style="1" customWidth="1"/>
    <col min="14031" max="14031" width="18.85546875" style="1" customWidth="1"/>
    <col min="14032" max="14032" width="28" style="1" customWidth="1"/>
    <col min="14033" max="14284" width="9.140625" style="1"/>
    <col min="14285" max="14285" width="12" style="1" customWidth="1"/>
    <col min="14286" max="14286" width="43.42578125" style="1" customWidth="1"/>
    <col min="14287" max="14287" width="18.85546875" style="1" customWidth="1"/>
    <col min="14288" max="14288" width="28" style="1" customWidth="1"/>
    <col min="14289" max="14540" width="9.140625" style="1"/>
    <col min="14541" max="14541" width="12" style="1" customWidth="1"/>
    <col min="14542" max="14542" width="43.42578125" style="1" customWidth="1"/>
    <col min="14543" max="14543" width="18.85546875" style="1" customWidth="1"/>
    <col min="14544" max="14544" width="28" style="1" customWidth="1"/>
    <col min="14545" max="14796" width="9.140625" style="1"/>
    <col min="14797" max="14797" width="12" style="1" customWidth="1"/>
    <col min="14798" max="14798" width="43.42578125" style="1" customWidth="1"/>
    <col min="14799" max="14799" width="18.85546875" style="1" customWidth="1"/>
    <col min="14800" max="14800" width="28" style="1" customWidth="1"/>
    <col min="14801" max="15052" width="9.140625" style="1"/>
    <col min="15053" max="15053" width="12" style="1" customWidth="1"/>
    <col min="15054" max="15054" width="43.42578125" style="1" customWidth="1"/>
    <col min="15055" max="15055" width="18.85546875" style="1" customWidth="1"/>
    <col min="15056" max="15056" width="28" style="1" customWidth="1"/>
    <col min="15057" max="15308" width="9.140625" style="1"/>
    <col min="15309" max="15309" width="12" style="1" customWidth="1"/>
    <col min="15310" max="15310" width="43.42578125" style="1" customWidth="1"/>
    <col min="15311" max="15311" width="18.85546875" style="1" customWidth="1"/>
    <col min="15312" max="15312" width="28" style="1" customWidth="1"/>
    <col min="15313" max="15564" width="9.140625" style="1"/>
    <col min="15565" max="15565" width="12" style="1" customWidth="1"/>
    <col min="15566" max="15566" width="43.42578125" style="1" customWidth="1"/>
    <col min="15567" max="15567" width="18.85546875" style="1" customWidth="1"/>
    <col min="15568" max="15568" width="28" style="1" customWidth="1"/>
    <col min="15569" max="15820" width="9.140625" style="1"/>
    <col min="15821" max="15821" width="12" style="1" customWidth="1"/>
    <col min="15822" max="15822" width="43.42578125" style="1" customWidth="1"/>
    <col min="15823" max="15823" width="18.85546875" style="1" customWidth="1"/>
    <col min="15824" max="15824" width="28" style="1" customWidth="1"/>
    <col min="15825" max="16076" width="9.140625" style="1"/>
    <col min="16077" max="16077" width="12" style="1" customWidth="1"/>
    <col min="16078" max="16078" width="43.42578125" style="1" customWidth="1"/>
    <col min="16079" max="16079" width="18.85546875" style="1" customWidth="1"/>
    <col min="16080" max="16080" width="28" style="1" customWidth="1"/>
    <col min="16081" max="16384" width="9.140625" style="1"/>
  </cols>
  <sheetData>
    <row r="1" spans="1:21">
      <c r="C1" s="3" t="s">
        <v>0</v>
      </c>
    </row>
    <row r="2" spans="1:21">
      <c r="B2" s="4"/>
      <c r="C2" s="5" t="s">
        <v>1</v>
      </c>
    </row>
    <row r="3" spans="1:21" ht="15">
      <c r="A3" s="3"/>
      <c r="B3" s="4"/>
      <c r="C3" s="6"/>
    </row>
    <row r="4" spans="1:21" ht="15">
      <c r="A4" s="3"/>
      <c r="B4" s="4"/>
      <c r="C4" s="7"/>
    </row>
    <row r="5" spans="1:21" ht="15">
      <c r="A5" s="3"/>
      <c r="B5" s="4"/>
      <c r="C5" s="7"/>
    </row>
    <row r="6" spans="1:21" s="3" customFormat="1" ht="31.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3">
        <v>43313</v>
      </c>
      <c r="O6" s="13">
        <v>43344</v>
      </c>
      <c r="P6" s="11" t="s">
        <v>15</v>
      </c>
      <c r="Q6" s="13">
        <v>43374</v>
      </c>
      <c r="R6" s="13">
        <v>43405</v>
      </c>
      <c r="S6" s="13">
        <v>43435</v>
      </c>
      <c r="T6" s="11" t="s">
        <v>16</v>
      </c>
      <c r="U6" s="11" t="s">
        <v>17</v>
      </c>
    </row>
    <row r="7" spans="1:21" s="20" customFormat="1" ht="15">
      <c r="A7" s="14">
        <v>1</v>
      </c>
      <c r="B7" s="15">
        <v>31</v>
      </c>
      <c r="C7" s="16" t="s">
        <v>18</v>
      </c>
      <c r="D7" s="17">
        <v>2550</v>
      </c>
      <c r="E7" s="17">
        <v>3175</v>
      </c>
      <c r="F7" s="17">
        <v>3975</v>
      </c>
      <c r="G7" s="17">
        <f>SUM(D7:F7)</f>
        <v>9700</v>
      </c>
      <c r="H7" s="18">
        <v>1325</v>
      </c>
      <c r="I7" s="19">
        <v>2425</v>
      </c>
      <c r="J7" s="19">
        <v>2600</v>
      </c>
      <c r="K7" s="18">
        <f>H7+I7+J7</f>
        <v>6350</v>
      </c>
      <c r="L7" s="18">
        <f>D7+E7+F7+H7+I7+J7</f>
        <v>16050</v>
      </c>
      <c r="M7" s="19">
        <v>2458</v>
      </c>
      <c r="N7" s="19">
        <v>2458</v>
      </c>
      <c r="O7" s="19">
        <v>2458</v>
      </c>
      <c r="P7" s="19">
        <f t="shared" ref="P7:P70" si="0">SUM(M7:O7)</f>
        <v>7374</v>
      </c>
      <c r="Q7" s="19">
        <v>2458</v>
      </c>
      <c r="R7" s="19">
        <v>2458</v>
      </c>
      <c r="S7" s="19">
        <v>689.23999999999978</v>
      </c>
      <c r="T7" s="19">
        <f>SUM(Q7:S7)</f>
        <v>5605.24</v>
      </c>
      <c r="U7" s="19">
        <f>S7+R7+Q7+O7+N7+M7+J7+I7+H7+F7+E7+D7</f>
        <v>29029.239999999998</v>
      </c>
    </row>
    <row r="8" spans="1:21" s="20" customFormat="1" ht="15">
      <c r="A8" s="14">
        <v>2</v>
      </c>
      <c r="B8" s="15">
        <v>70</v>
      </c>
      <c r="C8" s="16" t="s">
        <v>19</v>
      </c>
      <c r="D8" s="17">
        <v>7140</v>
      </c>
      <c r="E8" s="17">
        <v>8880</v>
      </c>
      <c r="F8" s="17">
        <v>7080</v>
      </c>
      <c r="G8" s="17">
        <f t="shared" ref="G8:G71" si="1">SUM(D8:F8)</f>
        <v>23100</v>
      </c>
      <c r="H8" s="18">
        <v>6120</v>
      </c>
      <c r="I8" s="19">
        <v>7780</v>
      </c>
      <c r="J8" s="19">
        <v>6420</v>
      </c>
      <c r="K8" s="18">
        <f t="shared" ref="K8:K71" si="2">H8+I8+J8</f>
        <v>20320</v>
      </c>
      <c r="L8" s="18">
        <f t="shared" ref="L8:L71" si="3">D8+E8+F8+H8+I8+J8</f>
        <v>43420</v>
      </c>
      <c r="M8" s="19">
        <v>21600</v>
      </c>
      <c r="N8" s="19">
        <v>21353.83</v>
      </c>
      <c r="O8" s="19">
        <v>6054</v>
      </c>
      <c r="P8" s="19">
        <f t="shared" si="0"/>
        <v>49007.83</v>
      </c>
      <c r="Q8" s="19">
        <v>6054</v>
      </c>
      <c r="R8" s="19">
        <v>6054</v>
      </c>
      <c r="S8" s="19">
        <v>1696.0499999999993</v>
      </c>
      <c r="T8" s="19">
        <f t="shared" ref="T8:T71" si="4">SUM(Q8:S8)</f>
        <v>13804.05</v>
      </c>
      <c r="U8" s="19">
        <f t="shared" ref="U8:U71" si="5">S8+R8+Q8+O8+N8+M8+J8+I8+H8+F8+E8+D8</f>
        <v>106231.88</v>
      </c>
    </row>
    <row r="9" spans="1:21" s="20" customFormat="1" ht="15">
      <c r="A9" s="14">
        <v>3</v>
      </c>
      <c r="B9" s="15">
        <v>116</v>
      </c>
      <c r="C9" s="14" t="s">
        <v>20</v>
      </c>
      <c r="D9" s="17">
        <v>1060</v>
      </c>
      <c r="E9" s="17">
        <v>1330</v>
      </c>
      <c r="F9" s="17">
        <v>1170</v>
      </c>
      <c r="G9" s="17">
        <f t="shared" si="1"/>
        <v>3560</v>
      </c>
      <c r="H9" s="18">
        <v>1160</v>
      </c>
      <c r="I9" s="19">
        <v>1070</v>
      </c>
      <c r="J9" s="19">
        <v>480</v>
      </c>
      <c r="K9" s="18">
        <f t="shared" si="2"/>
        <v>2710</v>
      </c>
      <c r="L9" s="18">
        <f t="shared" si="3"/>
        <v>6270</v>
      </c>
      <c r="M9" s="19">
        <v>3213</v>
      </c>
      <c r="N9" s="19">
        <v>3213</v>
      </c>
      <c r="O9" s="19">
        <v>3213</v>
      </c>
      <c r="P9" s="19">
        <f t="shared" si="0"/>
        <v>9639</v>
      </c>
      <c r="Q9" s="19">
        <v>3213</v>
      </c>
      <c r="R9" s="19">
        <v>3213</v>
      </c>
      <c r="S9" s="19">
        <v>898.84999999999854</v>
      </c>
      <c r="T9" s="19">
        <f t="shared" si="4"/>
        <v>7324.8499999999985</v>
      </c>
      <c r="U9" s="19">
        <f t="shared" si="5"/>
        <v>23233.85</v>
      </c>
    </row>
    <row r="10" spans="1:21" s="20" customFormat="1" ht="15">
      <c r="A10" s="14">
        <v>4</v>
      </c>
      <c r="B10" s="15">
        <v>117</v>
      </c>
      <c r="C10" s="14" t="s">
        <v>21</v>
      </c>
      <c r="D10" s="17">
        <v>9810</v>
      </c>
      <c r="E10" s="17">
        <v>8050</v>
      </c>
      <c r="F10" s="17">
        <v>9270</v>
      </c>
      <c r="G10" s="17">
        <f t="shared" si="1"/>
        <v>27130</v>
      </c>
      <c r="H10" s="18">
        <v>8010</v>
      </c>
      <c r="I10" s="19">
        <v>12500</v>
      </c>
      <c r="J10" s="19">
        <v>12260</v>
      </c>
      <c r="K10" s="18">
        <f t="shared" si="2"/>
        <v>32770</v>
      </c>
      <c r="L10" s="18">
        <f t="shared" si="3"/>
        <v>59900</v>
      </c>
      <c r="M10" s="19">
        <v>13478</v>
      </c>
      <c r="N10" s="19">
        <v>13478</v>
      </c>
      <c r="O10" s="19">
        <v>13478</v>
      </c>
      <c r="P10" s="19">
        <f t="shared" si="0"/>
        <v>40434</v>
      </c>
      <c r="Q10" s="19">
        <v>13478</v>
      </c>
      <c r="R10" s="19">
        <v>13478</v>
      </c>
      <c r="S10" s="19">
        <v>3770.1300000000047</v>
      </c>
      <c r="T10" s="19">
        <f t="shared" si="4"/>
        <v>30726.130000000005</v>
      </c>
      <c r="U10" s="19">
        <f t="shared" si="5"/>
        <v>131060.13</v>
      </c>
    </row>
    <row r="11" spans="1:21" s="20" customFormat="1" ht="15">
      <c r="A11" s="14">
        <v>5</v>
      </c>
      <c r="B11" s="15">
        <v>135</v>
      </c>
      <c r="C11" s="16" t="s">
        <v>22</v>
      </c>
      <c r="D11" s="17">
        <v>4035</v>
      </c>
      <c r="E11" s="17">
        <v>4050</v>
      </c>
      <c r="F11" s="17">
        <v>4090</v>
      </c>
      <c r="G11" s="17">
        <f t="shared" si="1"/>
        <v>12175</v>
      </c>
      <c r="H11" s="18">
        <v>2645</v>
      </c>
      <c r="I11" s="19">
        <v>3000</v>
      </c>
      <c r="J11" s="19">
        <v>2640</v>
      </c>
      <c r="K11" s="18">
        <f t="shared" si="2"/>
        <v>8285</v>
      </c>
      <c r="L11" s="18">
        <f t="shared" si="3"/>
        <v>20460</v>
      </c>
      <c r="M11" s="19">
        <v>3581</v>
      </c>
      <c r="N11" s="19">
        <v>3581</v>
      </c>
      <c r="O11" s="19">
        <v>3581</v>
      </c>
      <c r="P11" s="19">
        <f t="shared" si="0"/>
        <v>10743</v>
      </c>
      <c r="Q11" s="19">
        <v>3581</v>
      </c>
      <c r="R11" s="19">
        <v>3581</v>
      </c>
      <c r="S11" s="19">
        <v>1003.7900000000009</v>
      </c>
      <c r="T11" s="19">
        <f t="shared" si="4"/>
        <v>8165.7900000000009</v>
      </c>
      <c r="U11" s="19">
        <f t="shared" si="5"/>
        <v>39368.79</v>
      </c>
    </row>
    <row r="12" spans="1:21" s="20" customFormat="1" ht="15">
      <c r="A12" s="14">
        <v>6</v>
      </c>
      <c r="B12" s="15">
        <v>141</v>
      </c>
      <c r="C12" s="16" t="s">
        <v>23</v>
      </c>
      <c r="D12" s="17">
        <v>3240</v>
      </c>
      <c r="E12" s="17">
        <v>2580</v>
      </c>
      <c r="F12" s="17">
        <v>3240</v>
      </c>
      <c r="G12" s="17">
        <f t="shared" si="1"/>
        <v>9060</v>
      </c>
      <c r="H12" s="18">
        <v>3000</v>
      </c>
      <c r="I12" s="19">
        <v>3960</v>
      </c>
      <c r="J12" s="19">
        <v>3540</v>
      </c>
      <c r="K12" s="18">
        <f t="shared" si="2"/>
        <v>10500</v>
      </c>
      <c r="L12" s="18">
        <f t="shared" si="3"/>
        <v>19560</v>
      </c>
      <c r="M12" s="19">
        <v>7200</v>
      </c>
      <c r="N12" s="19">
        <v>7200</v>
      </c>
      <c r="O12" s="19">
        <v>7200</v>
      </c>
      <c r="P12" s="19">
        <f t="shared" si="0"/>
        <v>21600</v>
      </c>
      <c r="Q12" s="19">
        <v>7200</v>
      </c>
      <c r="R12" s="19">
        <v>4151.8099999999995</v>
      </c>
      <c r="S12" s="19">
        <v>933.59000000000015</v>
      </c>
      <c r="T12" s="19">
        <f t="shared" si="4"/>
        <v>12285.4</v>
      </c>
      <c r="U12" s="19">
        <f t="shared" si="5"/>
        <v>53445.4</v>
      </c>
    </row>
    <row r="13" spans="1:21" s="20" customFormat="1" ht="15">
      <c r="A13" s="14">
        <v>7</v>
      </c>
      <c r="B13" s="15">
        <v>182</v>
      </c>
      <c r="C13" s="16" t="s">
        <v>24</v>
      </c>
      <c r="D13" s="17">
        <v>4430</v>
      </c>
      <c r="E13" s="17">
        <v>4410</v>
      </c>
      <c r="F13" s="17">
        <v>2475</v>
      </c>
      <c r="G13" s="17">
        <f t="shared" si="1"/>
        <v>11315</v>
      </c>
      <c r="H13" s="18">
        <v>3410</v>
      </c>
      <c r="I13" s="19">
        <v>4130</v>
      </c>
      <c r="J13" s="19">
        <v>4095</v>
      </c>
      <c r="K13" s="18">
        <f t="shared" si="2"/>
        <v>11635</v>
      </c>
      <c r="L13" s="18">
        <f t="shared" si="3"/>
        <v>22950</v>
      </c>
      <c r="M13" s="19">
        <v>3913</v>
      </c>
      <c r="N13" s="19">
        <v>3913</v>
      </c>
      <c r="O13" s="19">
        <v>3913</v>
      </c>
      <c r="P13" s="19">
        <f t="shared" si="0"/>
        <v>11739</v>
      </c>
      <c r="Q13" s="19">
        <v>3913</v>
      </c>
      <c r="R13" s="19">
        <v>3913</v>
      </c>
      <c r="S13" s="19">
        <v>1093.6699999999983</v>
      </c>
      <c r="T13" s="19">
        <f t="shared" si="4"/>
        <v>8919.6699999999983</v>
      </c>
      <c r="U13" s="19">
        <f t="shared" si="5"/>
        <v>43608.67</v>
      </c>
    </row>
    <row r="14" spans="1:21" s="20" customFormat="1" ht="15">
      <c r="A14" s="14">
        <v>8</v>
      </c>
      <c r="B14" s="15">
        <v>184</v>
      </c>
      <c r="C14" s="16" t="s">
        <v>25</v>
      </c>
      <c r="D14" s="17">
        <v>10425</v>
      </c>
      <c r="E14" s="17">
        <v>10590</v>
      </c>
      <c r="F14" s="17">
        <v>11765</v>
      </c>
      <c r="G14" s="17">
        <f t="shared" si="1"/>
        <v>32780</v>
      </c>
      <c r="H14" s="18">
        <v>9725</v>
      </c>
      <c r="I14" s="19">
        <v>10605</v>
      </c>
      <c r="J14" s="19">
        <v>10635</v>
      </c>
      <c r="K14" s="18">
        <f t="shared" si="2"/>
        <v>30965</v>
      </c>
      <c r="L14" s="18">
        <f t="shared" si="3"/>
        <v>63745</v>
      </c>
      <c r="M14" s="19">
        <v>31680</v>
      </c>
      <c r="N14" s="19">
        <v>31680</v>
      </c>
      <c r="O14" s="19">
        <v>10912.410000000003</v>
      </c>
      <c r="P14" s="19">
        <f t="shared" si="0"/>
        <v>74272.41</v>
      </c>
      <c r="Q14" s="19">
        <v>9378</v>
      </c>
      <c r="R14" s="19">
        <v>9378</v>
      </c>
      <c r="S14" s="19">
        <v>2625.0599999999977</v>
      </c>
      <c r="T14" s="19">
        <f t="shared" si="4"/>
        <v>21381.059999999998</v>
      </c>
      <c r="U14" s="19">
        <f t="shared" si="5"/>
        <v>159398.47</v>
      </c>
    </row>
    <row r="15" spans="1:21" s="20" customFormat="1" ht="15">
      <c r="A15" s="14">
        <v>9</v>
      </c>
      <c r="B15" s="15">
        <v>186</v>
      </c>
      <c r="C15" s="16" t="s">
        <v>26</v>
      </c>
      <c r="D15" s="17">
        <v>8340</v>
      </c>
      <c r="E15" s="17">
        <v>10425</v>
      </c>
      <c r="F15" s="17">
        <v>13005</v>
      </c>
      <c r="G15" s="17">
        <f t="shared" si="1"/>
        <v>31770</v>
      </c>
      <c r="H15" s="21">
        <v>7390</v>
      </c>
      <c r="I15" s="19">
        <v>7375</v>
      </c>
      <c r="J15" s="19">
        <v>4045</v>
      </c>
      <c r="K15" s="18">
        <f t="shared" si="2"/>
        <v>18810</v>
      </c>
      <c r="L15" s="18">
        <f t="shared" si="3"/>
        <v>50580</v>
      </c>
      <c r="M15" s="19">
        <v>9094</v>
      </c>
      <c r="N15" s="19">
        <v>9094</v>
      </c>
      <c r="O15" s="19">
        <v>9094</v>
      </c>
      <c r="P15" s="19">
        <f t="shared" si="0"/>
        <v>27282</v>
      </c>
      <c r="Q15" s="19">
        <v>9094</v>
      </c>
      <c r="R15" s="19">
        <v>9094</v>
      </c>
      <c r="S15" s="19">
        <v>2545.9499999999971</v>
      </c>
      <c r="T15" s="19">
        <f t="shared" si="4"/>
        <v>20733.949999999997</v>
      </c>
      <c r="U15" s="19">
        <f t="shared" si="5"/>
        <v>98595.95</v>
      </c>
    </row>
    <row r="16" spans="1:21" s="20" customFormat="1" ht="15">
      <c r="A16" s="14">
        <v>10</v>
      </c>
      <c r="B16" s="15">
        <v>190</v>
      </c>
      <c r="C16" s="22" t="s">
        <v>27</v>
      </c>
      <c r="D16" s="17">
        <v>3700</v>
      </c>
      <c r="E16" s="17">
        <v>4600</v>
      </c>
      <c r="F16" s="17">
        <v>3700</v>
      </c>
      <c r="G16" s="17">
        <f t="shared" si="1"/>
        <v>12000</v>
      </c>
      <c r="H16" s="21">
        <v>3800</v>
      </c>
      <c r="I16" s="19">
        <v>4050</v>
      </c>
      <c r="J16" s="19">
        <v>3600</v>
      </c>
      <c r="K16" s="18">
        <f t="shared" si="2"/>
        <v>11450</v>
      </c>
      <c r="L16" s="18">
        <f t="shared" si="3"/>
        <v>23450</v>
      </c>
      <c r="M16" s="19">
        <v>6000</v>
      </c>
      <c r="N16" s="19">
        <v>6000</v>
      </c>
      <c r="O16" s="19">
        <v>6000</v>
      </c>
      <c r="P16" s="19">
        <f t="shared" si="0"/>
        <v>18000</v>
      </c>
      <c r="Q16" s="19">
        <v>6000</v>
      </c>
      <c r="R16" s="19">
        <v>6000</v>
      </c>
      <c r="S16" s="19">
        <v>908.90000000000146</v>
      </c>
      <c r="T16" s="19">
        <f t="shared" si="4"/>
        <v>12908.900000000001</v>
      </c>
      <c r="U16" s="19">
        <f t="shared" si="5"/>
        <v>54358.9</v>
      </c>
    </row>
    <row r="17" spans="1:21" s="20" customFormat="1" ht="15">
      <c r="A17" s="14">
        <v>11</v>
      </c>
      <c r="B17" s="15">
        <v>199</v>
      </c>
      <c r="C17" s="16" t="s">
        <v>28</v>
      </c>
      <c r="D17" s="17">
        <v>3840</v>
      </c>
      <c r="E17" s="17">
        <v>4780</v>
      </c>
      <c r="F17" s="17">
        <v>5980</v>
      </c>
      <c r="G17" s="17">
        <f t="shared" si="1"/>
        <v>14600</v>
      </c>
      <c r="H17" s="21">
        <v>1680</v>
      </c>
      <c r="I17" s="19">
        <v>3720</v>
      </c>
      <c r="J17" s="19">
        <v>3540</v>
      </c>
      <c r="K17" s="18">
        <f t="shared" si="2"/>
        <v>8940</v>
      </c>
      <c r="L17" s="18">
        <f t="shared" si="3"/>
        <v>23540</v>
      </c>
      <c r="M17" s="19">
        <v>3355</v>
      </c>
      <c r="N17" s="19">
        <v>3355</v>
      </c>
      <c r="O17" s="19">
        <v>3355</v>
      </c>
      <c r="P17" s="19">
        <f t="shared" si="0"/>
        <v>10065</v>
      </c>
      <c r="Q17" s="19">
        <v>3355</v>
      </c>
      <c r="R17" s="19">
        <v>3355</v>
      </c>
      <c r="S17" s="19">
        <v>941.18999999999869</v>
      </c>
      <c r="T17" s="19">
        <f t="shared" si="4"/>
        <v>7651.1899999999987</v>
      </c>
      <c r="U17" s="19">
        <f t="shared" si="5"/>
        <v>41256.19</v>
      </c>
    </row>
    <row r="18" spans="1:21" s="20" customFormat="1" ht="15">
      <c r="A18" s="14">
        <v>12</v>
      </c>
      <c r="B18" s="15">
        <v>204</v>
      </c>
      <c r="C18" s="16" t="s">
        <v>29</v>
      </c>
      <c r="D18" s="17">
        <v>4825</v>
      </c>
      <c r="E18" s="17">
        <v>6000</v>
      </c>
      <c r="F18" s="17">
        <v>4800</v>
      </c>
      <c r="G18" s="17">
        <f t="shared" si="1"/>
        <v>15625</v>
      </c>
      <c r="H18" s="21">
        <v>4540</v>
      </c>
      <c r="I18" s="19">
        <v>4955</v>
      </c>
      <c r="J18" s="19">
        <v>6775</v>
      </c>
      <c r="K18" s="18">
        <f t="shared" si="2"/>
        <v>16270</v>
      </c>
      <c r="L18" s="18">
        <f t="shared" si="3"/>
        <v>31895</v>
      </c>
      <c r="M18" s="19">
        <v>21600</v>
      </c>
      <c r="N18" s="19">
        <v>14450.39</v>
      </c>
      <c r="O18" s="19">
        <v>5285</v>
      </c>
      <c r="P18" s="19">
        <f t="shared" si="0"/>
        <v>41335.39</v>
      </c>
      <c r="Q18" s="19">
        <v>5285</v>
      </c>
      <c r="R18" s="19">
        <v>5285</v>
      </c>
      <c r="S18" s="19">
        <v>1478.4199999999983</v>
      </c>
      <c r="T18" s="19">
        <f t="shared" si="4"/>
        <v>12048.419999999998</v>
      </c>
      <c r="U18" s="19">
        <f t="shared" si="5"/>
        <v>85278.81</v>
      </c>
    </row>
    <row r="19" spans="1:21" s="20" customFormat="1" ht="15">
      <c r="A19" s="14">
        <v>13</v>
      </c>
      <c r="B19" s="15">
        <v>232</v>
      </c>
      <c r="C19" s="16" t="s">
        <v>30</v>
      </c>
      <c r="D19" s="17">
        <v>9560</v>
      </c>
      <c r="E19" s="17">
        <v>9720</v>
      </c>
      <c r="F19" s="17">
        <v>9730</v>
      </c>
      <c r="G19" s="17">
        <f t="shared" si="1"/>
        <v>29010</v>
      </c>
      <c r="H19" s="21">
        <v>6380</v>
      </c>
      <c r="I19" s="19">
        <v>6580</v>
      </c>
      <c r="J19" s="19">
        <v>5900</v>
      </c>
      <c r="K19" s="18">
        <f t="shared" si="2"/>
        <v>18860</v>
      </c>
      <c r="L19" s="18">
        <f t="shared" si="3"/>
        <v>47870</v>
      </c>
      <c r="M19" s="19">
        <v>6210</v>
      </c>
      <c r="N19" s="19">
        <v>6210</v>
      </c>
      <c r="O19" s="19">
        <v>6210</v>
      </c>
      <c r="P19" s="19">
        <f t="shared" si="0"/>
        <v>18630</v>
      </c>
      <c r="Q19" s="19">
        <v>6210</v>
      </c>
      <c r="R19" s="19">
        <v>6210</v>
      </c>
      <c r="S19" s="19">
        <v>1735.260000000002</v>
      </c>
      <c r="T19" s="19">
        <f t="shared" si="4"/>
        <v>14155.260000000002</v>
      </c>
      <c r="U19" s="19">
        <f t="shared" si="5"/>
        <v>80655.260000000009</v>
      </c>
    </row>
    <row r="20" spans="1:21" s="20" customFormat="1" ht="15">
      <c r="A20" s="14">
        <v>14</v>
      </c>
      <c r="B20" s="15">
        <v>237</v>
      </c>
      <c r="C20" s="16" t="s">
        <v>31</v>
      </c>
      <c r="D20" s="17">
        <v>11870</v>
      </c>
      <c r="E20" s="17">
        <v>11910</v>
      </c>
      <c r="F20" s="17">
        <v>11280</v>
      </c>
      <c r="G20" s="17">
        <f t="shared" si="1"/>
        <v>35060</v>
      </c>
      <c r="H20" s="21">
        <v>9300</v>
      </c>
      <c r="I20" s="19">
        <v>6540</v>
      </c>
      <c r="J20" s="19">
        <v>12230</v>
      </c>
      <c r="K20" s="18">
        <f t="shared" si="2"/>
        <v>28070</v>
      </c>
      <c r="L20" s="18">
        <f t="shared" si="3"/>
        <v>63130</v>
      </c>
      <c r="M20" s="19">
        <v>16684</v>
      </c>
      <c r="N20" s="19">
        <v>16684</v>
      </c>
      <c r="O20" s="19">
        <v>16684</v>
      </c>
      <c r="P20" s="19">
        <f t="shared" si="0"/>
        <v>50052</v>
      </c>
      <c r="Q20" s="19">
        <v>16684</v>
      </c>
      <c r="R20" s="19">
        <v>16684</v>
      </c>
      <c r="S20" s="19">
        <v>4670.5500000000029</v>
      </c>
      <c r="T20" s="19">
        <f t="shared" si="4"/>
        <v>38038.550000000003</v>
      </c>
      <c r="U20" s="19">
        <f t="shared" si="5"/>
        <v>151220.54999999999</v>
      </c>
    </row>
    <row r="21" spans="1:21" s="20" customFormat="1" ht="15">
      <c r="A21" s="14">
        <v>15</v>
      </c>
      <c r="B21" s="15">
        <v>246</v>
      </c>
      <c r="C21" s="16" t="s">
        <v>32</v>
      </c>
      <c r="D21" s="17">
        <v>1020</v>
      </c>
      <c r="E21" s="17">
        <v>1260</v>
      </c>
      <c r="F21" s="17">
        <v>1600</v>
      </c>
      <c r="G21" s="17">
        <f t="shared" si="1"/>
        <v>3880</v>
      </c>
      <c r="H21" s="21">
        <v>1000</v>
      </c>
      <c r="I21" s="19">
        <v>660</v>
      </c>
      <c r="J21" s="19">
        <v>640</v>
      </c>
      <c r="K21" s="18">
        <f t="shared" si="2"/>
        <v>2300</v>
      </c>
      <c r="L21" s="18">
        <f t="shared" si="3"/>
        <v>6180</v>
      </c>
      <c r="M21" s="19">
        <v>632</v>
      </c>
      <c r="N21" s="19">
        <v>632</v>
      </c>
      <c r="O21" s="19">
        <v>632</v>
      </c>
      <c r="P21" s="19">
        <f t="shared" si="0"/>
        <v>1896</v>
      </c>
      <c r="Q21" s="19">
        <v>632</v>
      </c>
      <c r="R21" s="19">
        <v>632</v>
      </c>
      <c r="S21" s="19">
        <v>178.15999999999985</v>
      </c>
      <c r="T21" s="19">
        <f t="shared" si="4"/>
        <v>1442.1599999999999</v>
      </c>
      <c r="U21" s="19">
        <f t="shared" si="5"/>
        <v>9518.16</v>
      </c>
    </row>
    <row r="22" spans="1:21" s="20" customFormat="1" ht="15">
      <c r="A22" s="14">
        <v>16</v>
      </c>
      <c r="B22" s="15">
        <v>280</v>
      </c>
      <c r="C22" s="16" t="s">
        <v>33</v>
      </c>
      <c r="D22" s="17">
        <v>50</v>
      </c>
      <c r="E22" s="17">
        <v>300</v>
      </c>
      <c r="F22" s="17">
        <v>200</v>
      </c>
      <c r="G22" s="17">
        <f t="shared" si="1"/>
        <v>550</v>
      </c>
      <c r="H22" s="21">
        <v>400</v>
      </c>
      <c r="I22" s="19">
        <v>400</v>
      </c>
      <c r="J22" s="19">
        <v>250</v>
      </c>
      <c r="K22" s="18">
        <f t="shared" si="2"/>
        <v>1050</v>
      </c>
      <c r="L22" s="18">
        <f t="shared" si="3"/>
        <v>1600</v>
      </c>
      <c r="M22" s="19">
        <v>4750</v>
      </c>
      <c r="N22" s="19">
        <v>4750</v>
      </c>
      <c r="O22" s="19">
        <v>4750</v>
      </c>
      <c r="P22" s="19">
        <f t="shared" si="0"/>
        <v>14250</v>
      </c>
      <c r="Q22" s="19">
        <v>4750</v>
      </c>
      <c r="R22" s="19">
        <v>4750</v>
      </c>
      <c r="S22" s="19">
        <v>1327.9700000000012</v>
      </c>
      <c r="T22" s="19">
        <f t="shared" si="4"/>
        <v>10827.970000000001</v>
      </c>
      <c r="U22" s="19">
        <f t="shared" si="5"/>
        <v>26677.97</v>
      </c>
    </row>
    <row r="23" spans="1:21" s="20" customFormat="1" ht="15">
      <c r="A23" s="14">
        <v>17</v>
      </c>
      <c r="B23" s="15">
        <v>309</v>
      </c>
      <c r="C23" s="16" t="s">
        <v>34</v>
      </c>
      <c r="D23" s="17">
        <v>3410</v>
      </c>
      <c r="E23" s="17">
        <v>4030</v>
      </c>
      <c r="F23" s="17">
        <v>3400</v>
      </c>
      <c r="G23" s="17">
        <f t="shared" si="1"/>
        <v>10840</v>
      </c>
      <c r="H23" s="21">
        <v>3930</v>
      </c>
      <c r="I23" s="19">
        <v>3330</v>
      </c>
      <c r="J23" s="19">
        <v>3020</v>
      </c>
      <c r="K23" s="18">
        <f t="shared" si="2"/>
        <v>10280</v>
      </c>
      <c r="L23" s="18">
        <f t="shared" si="3"/>
        <v>21120</v>
      </c>
      <c r="M23" s="19">
        <v>2986</v>
      </c>
      <c r="N23" s="19">
        <v>2986</v>
      </c>
      <c r="O23" s="19">
        <v>2986</v>
      </c>
      <c r="P23" s="19">
        <f t="shared" si="0"/>
        <v>8958</v>
      </c>
      <c r="Q23" s="19">
        <v>2986</v>
      </c>
      <c r="R23" s="19">
        <v>2986</v>
      </c>
      <c r="S23" s="19">
        <v>835.68000000000029</v>
      </c>
      <c r="T23" s="19">
        <f t="shared" si="4"/>
        <v>6807.68</v>
      </c>
      <c r="U23" s="19">
        <f t="shared" si="5"/>
        <v>36885.68</v>
      </c>
    </row>
    <row r="24" spans="1:21" s="20" customFormat="1" ht="15">
      <c r="A24" s="14">
        <v>18</v>
      </c>
      <c r="B24" s="15">
        <v>335</v>
      </c>
      <c r="C24" s="16" t="s">
        <v>35</v>
      </c>
      <c r="D24" s="17">
        <v>3340</v>
      </c>
      <c r="E24" s="17">
        <v>3390</v>
      </c>
      <c r="F24" s="17">
        <v>4070</v>
      </c>
      <c r="G24" s="17">
        <f t="shared" si="1"/>
        <v>10800</v>
      </c>
      <c r="H24" s="21">
        <v>1310</v>
      </c>
      <c r="I24" s="19">
        <v>2060</v>
      </c>
      <c r="J24" s="19">
        <v>2700</v>
      </c>
      <c r="K24" s="18">
        <f t="shared" si="2"/>
        <v>6070</v>
      </c>
      <c r="L24" s="18">
        <f t="shared" si="3"/>
        <v>16870</v>
      </c>
      <c r="M24" s="19">
        <v>3076</v>
      </c>
      <c r="N24" s="19">
        <v>3076</v>
      </c>
      <c r="O24" s="19">
        <v>3076</v>
      </c>
      <c r="P24" s="19">
        <f t="shared" si="0"/>
        <v>9228</v>
      </c>
      <c r="Q24" s="19">
        <v>3076</v>
      </c>
      <c r="R24" s="19">
        <v>3076</v>
      </c>
      <c r="S24" s="19">
        <v>859.3799999999992</v>
      </c>
      <c r="T24" s="19">
        <f t="shared" si="4"/>
        <v>7011.3799999999992</v>
      </c>
      <c r="U24" s="19">
        <f t="shared" si="5"/>
        <v>33109.379999999997</v>
      </c>
    </row>
    <row r="25" spans="1:21" s="20" customFormat="1" ht="15">
      <c r="A25" s="14">
        <v>19</v>
      </c>
      <c r="B25" s="15">
        <v>346</v>
      </c>
      <c r="C25" s="16" t="s">
        <v>36</v>
      </c>
      <c r="D25" s="17">
        <v>18740</v>
      </c>
      <c r="E25" s="17">
        <v>23400</v>
      </c>
      <c r="F25" s="17">
        <v>29225</v>
      </c>
      <c r="G25" s="17">
        <f t="shared" si="1"/>
        <v>71365</v>
      </c>
      <c r="H25" s="21">
        <v>23065</v>
      </c>
      <c r="I25" s="19">
        <v>15065</v>
      </c>
      <c r="J25" s="19">
        <v>15655</v>
      </c>
      <c r="K25" s="18">
        <f t="shared" si="2"/>
        <v>53785</v>
      </c>
      <c r="L25" s="18">
        <f t="shared" si="3"/>
        <v>125150</v>
      </c>
      <c r="M25" s="19">
        <v>52200</v>
      </c>
      <c r="N25" s="19">
        <v>43013.25</v>
      </c>
      <c r="O25" s="19">
        <v>14241</v>
      </c>
      <c r="P25" s="19">
        <f t="shared" si="0"/>
        <v>109454.25</v>
      </c>
      <c r="Q25" s="19">
        <v>14241</v>
      </c>
      <c r="R25" s="19">
        <v>14241</v>
      </c>
      <c r="S25" s="19">
        <v>3984.320000000007</v>
      </c>
      <c r="T25" s="19">
        <f t="shared" si="4"/>
        <v>32466.320000000007</v>
      </c>
      <c r="U25" s="19">
        <f t="shared" si="5"/>
        <v>267070.57</v>
      </c>
    </row>
    <row r="26" spans="1:21" s="20" customFormat="1" ht="15">
      <c r="A26" s="14">
        <v>20</v>
      </c>
      <c r="B26" s="15">
        <v>360</v>
      </c>
      <c r="C26" s="16" t="s">
        <v>37</v>
      </c>
      <c r="D26" s="17">
        <v>5190</v>
      </c>
      <c r="E26" s="17">
        <v>7330</v>
      </c>
      <c r="F26" s="17">
        <v>750</v>
      </c>
      <c r="G26" s="17">
        <f t="shared" si="1"/>
        <v>13270</v>
      </c>
      <c r="H26" s="21">
        <v>1860</v>
      </c>
      <c r="I26" s="19">
        <v>6350</v>
      </c>
      <c r="J26" s="19">
        <v>4740</v>
      </c>
      <c r="K26" s="18">
        <f t="shared" si="2"/>
        <v>12950</v>
      </c>
      <c r="L26" s="18">
        <f t="shared" si="3"/>
        <v>26220</v>
      </c>
      <c r="M26" s="19">
        <v>7276</v>
      </c>
      <c r="N26" s="19">
        <v>7276</v>
      </c>
      <c r="O26" s="19">
        <v>7276</v>
      </c>
      <c r="P26" s="19">
        <f t="shared" si="0"/>
        <v>21828</v>
      </c>
      <c r="Q26" s="19">
        <v>7276</v>
      </c>
      <c r="R26" s="19">
        <v>7276</v>
      </c>
      <c r="S26" s="19">
        <v>2033.8799999999974</v>
      </c>
      <c r="T26" s="19">
        <f t="shared" si="4"/>
        <v>16585.879999999997</v>
      </c>
      <c r="U26" s="19">
        <f t="shared" si="5"/>
        <v>64633.88</v>
      </c>
    </row>
    <row r="27" spans="1:21" s="20" customFormat="1" ht="15">
      <c r="A27" s="14">
        <v>21</v>
      </c>
      <c r="B27" s="15">
        <v>400</v>
      </c>
      <c r="C27" s="16" t="s">
        <v>38</v>
      </c>
      <c r="D27" s="17">
        <v>4860</v>
      </c>
      <c r="E27" s="17">
        <v>4920</v>
      </c>
      <c r="F27" s="17">
        <v>4860</v>
      </c>
      <c r="G27" s="17">
        <f t="shared" si="1"/>
        <v>14640</v>
      </c>
      <c r="H27" s="21">
        <v>5060</v>
      </c>
      <c r="I27" s="19">
        <v>4900</v>
      </c>
      <c r="J27" s="19">
        <v>4280</v>
      </c>
      <c r="K27" s="18">
        <f t="shared" si="2"/>
        <v>14240</v>
      </c>
      <c r="L27" s="18">
        <f t="shared" si="3"/>
        <v>28880</v>
      </c>
      <c r="M27" s="19">
        <v>7200</v>
      </c>
      <c r="N27" s="19">
        <v>7200</v>
      </c>
      <c r="O27" s="19">
        <v>7200</v>
      </c>
      <c r="P27" s="19">
        <f t="shared" si="0"/>
        <v>21600</v>
      </c>
      <c r="Q27" s="19">
        <v>7200</v>
      </c>
      <c r="R27" s="19">
        <v>7200</v>
      </c>
      <c r="S27" s="19">
        <v>1101.2799999999988</v>
      </c>
      <c r="T27" s="19">
        <f t="shared" si="4"/>
        <v>15501.279999999999</v>
      </c>
      <c r="U27" s="19">
        <f t="shared" si="5"/>
        <v>65981.279999999999</v>
      </c>
    </row>
    <row r="28" spans="1:21" s="20" customFormat="1" ht="15">
      <c r="A28" s="14">
        <v>22</v>
      </c>
      <c r="B28" s="15">
        <v>401</v>
      </c>
      <c r="C28" s="16" t="s">
        <v>39</v>
      </c>
      <c r="D28" s="17">
        <v>4260</v>
      </c>
      <c r="E28" s="17">
        <v>5320</v>
      </c>
      <c r="F28" s="17">
        <v>6640</v>
      </c>
      <c r="G28" s="17">
        <f t="shared" si="1"/>
        <v>16220</v>
      </c>
      <c r="H28" s="21">
        <v>4400</v>
      </c>
      <c r="I28" s="19">
        <v>4900</v>
      </c>
      <c r="J28" s="19">
        <v>3960</v>
      </c>
      <c r="K28" s="18">
        <f t="shared" si="2"/>
        <v>13260</v>
      </c>
      <c r="L28" s="18">
        <f t="shared" si="3"/>
        <v>29480</v>
      </c>
      <c r="M28" s="19">
        <v>7200</v>
      </c>
      <c r="N28" s="19">
        <v>7200</v>
      </c>
      <c r="O28" s="19">
        <v>7200</v>
      </c>
      <c r="P28" s="19">
        <f t="shared" si="0"/>
        <v>21600</v>
      </c>
      <c r="Q28" s="19">
        <v>7200</v>
      </c>
      <c r="R28" s="19">
        <v>7200</v>
      </c>
      <c r="S28" s="19">
        <v>1041.7000000000007</v>
      </c>
      <c r="T28" s="19">
        <f t="shared" si="4"/>
        <v>15441.7</v>
      </c>
      <c r="U28" s="19">
        <f t="shared" si="5"/>
        <v>66521.7</v>
      </c>
    </row>
    <row r="29" spans="1:21" s="20" customFormat="1" ht="15">
      <c r="A29" s="14">
        <v>23</v>
      </c>
      <c r="B29" s="15">
        <v>404</v>
      </c>
      <c r="C29" s="16" t="s">
        <v>40</v>
      </c>
      <c r="D29" s="17">
        <v>2030</v>
      </c>
      <c r="E29" s="17">
        <v>2030</v>
      </c>
      <c r="F29" s="17">
        <v>2060</v>
      </c>
      <c r="G29" s="17">
        <f t="shared" si="1"/>
        <v>6120</v>
      </c>
      <c r="H29" s="21">
        <v>2190</v>
      </c>
      <c r="I29" s="19">
        <v>1650</v>
      </c>
      <c r="J29" s="19">
        <v>1350</v>
      </c>
      <c r="K29" s="18">
        <f t="shared" si="2"/>
        <v>5190</v>
      </c>
      <c r="L29" s="18">
        <f t="shared" si="3"/>
        <v>11310</v>
      </c>
      <c r="M29" s="19">
        <v>1283</v>
      </c>
      <c r="N29" s="19">
        <v>1283</v>
      </c>
      <c r="O29" s="19">
        <v>1283</v>
      </c>
      <c r="P29" s="19">
        <f t="shared" si="0"/>
        <v>3849</v>
      </c>
      <c r="Q29" s="19">
        <v>1283</v>
      </c>
      <c r="R29" s="19">
        <v>1283</v>
      </c>
      <c r="S29" s="19">
        <v>361.61999999999989</v>
      </c>
      <c r="T29" s="19">
        <f t="shared" si="4"/>
        <v>2927.62</v>
      </c>
      <c r="U29" s="19">
        <f t="shared" si="5"/>
        <v>18086.62</v>
      </c>
    </row>
    <row r="30" spans="1:21" s="20" customFormat="1" ht="15">
      <c r="A30" s="14">
        <v>24</v>
      </c>
      <c r="B30" s="15">
        <v>424</v>
      </c>
      <c r="C30" s="14" t="s">
        <v>41</v>
      </c>
      <c r="D30" s="17">
        <v>4945</v>
      </c>
      <c r="E30" s="17">
        <v>4470</v>
      </c>
      <c r="F30" s="17">
        <v>3390</v>
      </c>
      <c r="G30" s="17">
        <f t="shared" si="1"/>
        <v>12805</v>
      </c>
      <c r="H30" s="21">
        <v>1800</v>
      </c>
      <c r="I30" s="19">
        <v>1620</v>
      </c>
      <c r="J30" s="19">
        <v>1380</v>
      </c>
      <c r="K30" s="18">
        <f t="shared" si="2"/>
        <v>4800</v>
      </c>
      <c r="L30" s="18">
        <f t="shared" si="3"/>
        <v>17605</v>
      </c>
      <c r="M30" s="19">
        <v>4335</v>
      </c>
      <c r="N30" s="19">
        <v>4335</v>
      </c>
      <c r="O30" s="19">
        <v>4335</v>
      </c>
      <c r="P30" s="19">
        <f t="shared" si="0"/>
        <v>13005</v>
      </c>
      <c r="Q30" s="19">
        <v>4335</v>
      </c>
      <c r="R30" s="19">
        <v>4335</v>
      </c>
      <c r="S30" s="19">
        <v>1212.8300000000017</v>
      </c>
      <c r="T30" s="19">
        <f t="shared" si="4"/>
        <v>9882.8300000000017</v>
      </c>
      <c r="U30" s="19">
        <f t="shared" si="5"/>
        <v>40492.83</v>
      </c>
    </row>
    <row r="31" spans="1:21" s="20" customFormat="1" ht="15">
      <c r="A31" s="14">
        <v>25</v>
      </c>
      <c r="B31" s="15">
        <v>425</v>
      </c>
      <c r="C31" s="16" t="s">
        <v>42</v>
      </c>
      <c r="D31" s="17">
        <v>9600</v>
      </c>
      <c r="E31" s="17">
        <v>10840</v>
      </c>
      <c r="F31" s="17">
        <v>9600</v>
      </c>
      <c r="G31" s="17">
        <f t="shared" si="1"/>
        <v>30040</v>
      </c>
      <c r="H31" s="21">
        <v>8280</v>
      </c>
      <c r="I31" s="19">
        <v>11040</v>
      </c>
      <c r="J31" s="19">
        <v>10230</v>
      </c>
      <c r="K31" s="18">
        <f t="shared" si="2"/>
        <v>29550</v>
      </c>
      <c r="L31" s="18">
        <f t="shared" si="3"/>
        <v>59590</v>
      </c>
      <c r="M31" s="19">
        <v>8406</v>
      </c>
      <c r="N31" s="19">
        <v>8406</v>
      </c>
      <c r="O31" s="19">
        <v>8406</v>
      </c>
      <c r="P31" s="19">
        <f t="shared" si="0"/>
        <v>25218</v>
      </c>
      <c r="Q31" s="19">
        <v>8406</v>
      </c>
      <c r="R31" s="19">
        <v>8406</v>
      </c>
      <c r="S31" s="19">
        <v>2352.4300000000003</v>
      </c>
      <c r="T31" s="19">
        <f t="shared" si="4"/>
        <v>19164.43</v>
      </c>
      <c r="U31" s="19">
        <f t="shared" si="5"/>
        <v>103972.43</v>
      </c>
    </row>
    <row r="32" spans="1:21" s="20" customFormat="1" ht="15">
      <c r="A32" s="14">
        <v>26</v>
      </c>
      <c r="B32" s="15">
        <v>431</v>
      </c>
      <c r="C32" s="14" t="s">
        <v>43</v>
      </c>
      <c r="D32" s="17">
        <v>5280</v>
      </c>
      <c r="E32" s="17">
        <v>6560</v>
      </c>
      <c r="F32" s="17">
        <v>5280</v>
      </c>
      <c r="G32" s="17">
        <f t="shared" si="1"/>
        <v>17120</v>
      </c>
      <c r="H32" s="21">
        <v>5050</v>
      </c>
      <c r="I32" s="19">
        <v>5500</v>
      </c>
      <c r="J32" s="19">
        <v>5760</v>
      </c>
      <c r="K32" s="18">
        <f t="shared" si="2"/>
        <v>16310</v>
      </c>
      <c r="L32" s="18">
        <f t="shared" si="3"/>
        <v>33430</v>
      </c>
      <c r="M32" s="19">
        <v>7500</v>
      </c>
      <c r="N32" s="19">
        <v>7500</v>
      </c>
      <c r="O32" s="19">
        <v>7500</v>
      </c>
      <c r="P32" s="19">
        <f t="shared" si="0"/>
        <v>22500</v>
      </c>
      <c r="Q32" s="19">
        <v>7500</v>
      </c>
      <c r="R32" s="19">
        <v>7500</v>
      </c>
      <c r="S32" s="19">
        <v>1297.6599999999999</v>
      </c>
      <c r="T32" s="19">
        <f t="shared" si="4"/>
        <v>16297.66</v>
      </c>
      <c r="U32" s="19">
        <f t="shared" si="5"/>
        <v>72227.66</v>
      </c>
    </row>
    <row r="33" spans="1:21" s="20" customFormat="1" ht="15">
      <c r="A33" s="14">
        <v>27</v>
      </c>
      <c r="B33" s="15">
        <v>433</v>
      </c>
      <c r="C33" s="16" t="s">
        <v>44</v>
      </c>
      <c r="D33" s="17">
        <v>3700</v>
      </c>
      <c r="E33" s="17">
        <v>3700</v>
      </c>
      <c r="F33" s="17">
        <v>3300</v>
      </c>
      <c r="G33" s="17">
        <f t="shared" si="1"/>
        <v>10700</v>
      </c>
      <c r="H33" s="21">
        <v>2500</v>
      </c>
      <c r="I33" s="19">
        <v>3500</v>
      </c>
      <c r="J33" s="19">
        <v>4500</v>
      </c>
      <c r="K33" s="18">
        <f t="shared" si="2"/>
        <v>10500</v>
      </c>
      <c r="L33" s="18">
        <f t="shared" si="3"/>
        <v>21200</v>
      </c>
      <c r="M33" s="19">
        <v>4247</v>
      </c>
      <c r="N33" s="19">
        <v>4247</v>
      </c>
      <c r="O33" s="19">
        <v>4247</v>
      </c>
      <c r="P33" s="19">
        <f t="shared" si="0"/>
        <v>12741</v>
      </c>
      <c r="Q33" s="19">
        <v>4247</v>
      </c>
      <c r="R33" s="19">
        <v>4247</v>
      </c>
      <c r="S33" s="19">
        <v>1190.2799999999988</v>
      </c>
      <c r="T33" s="19">
        <f t="shared" si="4"/>
        <v>9684.2799999999988</v>
      </c>
      <c r="U33" s="19">
        <f t="shared" si="5"/>
        <v>43625.279999999999</v>
      </c>
    </row>
    <row r="34" spans="1:21" s="20" customFormat="1" ht="15">
      <c r="A34" s="14">
        <v>28</v>
      </c>
      <c r="B34" s="15">
        <v>436</v>
      </c>
      <c r="C34" s="16" t="s">
        <v>45</v>
      </c>
      <c r="D34" s="17">
        <v>2220</v>
      </c>
      <c r="E34" s="17">
        <v>3000</v>
      </c>
      <c r="F34" s="17">
        <v>3480</v>
      </c>
      <c r="G34" s="17">
        <f t="shared" si="1"/>
        <v>8700</v>
      </c>
      <c r="H34" s="21">
        <v>2100</v>
      </c>
      <c r="I34" s="19">
        <v>3540</v>
      </c>
      <c r="J34" s="19">
        <v>3120</v>
      </c>
      <c r="K34" s="18">
        <f t="shared" si="2"/>
        <v>8760</v>
      </c>
      <c r="L34" s="18">
        <f t="shared" si="3"/>
        <v>17460</v>
      </c>
      <c r="M34" s="19">
        <v>3634</v>
      </c>
      <c r="N34" s="19">
        <v>3634</v>
      </c>
      <c r="O34" s="19">
        <v>3634</v>
      </c>
      <c r="P34" s="19">
        <f t="shared" si="0"/>
        <v>10902</v>
      </c>
      <c r="Q34" s="19">
        <v>3634</v>
      </c>
      <c r="R34" s="19">
        <v>3634</v>
      </c>
      <c r="S34" s="19">
        <v>1017.4300000000003</v>
      </c>
      <c r="T34" s="19">
        <f t="shared" si="4"/>
        <v>8285.43</v>
      </c>
      <c r="U34" s="19">
        <f t="shared" si="5"/>
        <v>36647.43</v>
      </c>
    </row>
    <row r="35" spans="1:21" s="20" customFormat="1" ht="15">
      <c r="A35" s="14">
        <v>29</v>
      </c>
      <c r="B35" s="15">
        <v>459</v>
      </c>
      <c r="C35" s="16" t="s">
        <v>46</v>
      </c>
      <c r="D35" s="17">
        <v>20575</v>
      </c>
      <c r="E35" s="17">
        <v>21340</v>
      </c>
      <c r="F35" s="17">
        <v>21335</v>
      </c>
      <c r="G35" s="17">
        <f t="shared" si="1"/>
        <v>63250</v>
      </c>
      <c r="H35" s="21">
        <v>21135</v>
      </c>
      <c r="I35" s="19">
        <v>18840</v>
      </c>
      <c r="J35" s="19">
        <v>19035</v>
      </c>
      <c r="K35" s="18">
        <f t="shared" si="2"/>
        <v>59010</v>
      </c>
      <c r="L35" s="18">
        <f t="shared" si="3"/>
        <v>122260</v>
      </c>
      <c r="M35" s="19">
        <v>18403</v>
      </c>
      <c r="N35" s="19">
        <v>18403</v>
      </c>
      <c r="O35" s="19">
        <v>18403</v>
      </c>
      <c r="P35" s="19">
        <f t="shared" si="0"/>
        <v>55209</v>
      </c>
      <c r="Q35" s="19">
        <v>18403</v>
      </c>
      <c r="R35" s="19">
        <v>18403</v>
      </c>
      <c r="S35" s="19">
        <v>5148.1999999999971</v>
      </c>
      <c r="T35" s="19">
        <f t="shared" si="4"/>
        <v>41954.2</v>
      </c>
      <c r="U35" s="19">
        <f t="shared" si="5"/>
        <v>219423.2</v>
      </c>
    </row>
    <row r="36" spans="1:21" s="20" customFormat="1" ht="15">
      <c r="A36" s="14">
        <v>30</v>
      </c>
      <c r="B36" s="15">
        <v>463</v>
      </c>
      <c r="C36" s="16" t="s">
        <v>47</v>
      </c>
      <c r="D36" s="17">
        <v>9950</v>
      </c>
      <c r="E36" s="17">
        <v>12425</v>
      </c>
      <c r="F36" s="17">
        <v>15525</v>
      </c>
      <c r="G36" s="17">
        <f t="shared" si="1"/>
        <v>37900</v>
      </c>
      <c r="H36" s="21">
        <v>4975</v>
      </c>
      <c r="I36" s="19">
        <v>13050</v>
      </c>
      <c r="J36" s="19">
        <v>8710</v>
      </c>
      <c r="K36" s="18">
        <f t="shared" si="2"/>
        <v>26735</v>
      </c>
      <c r="L36" s="18">
        <f t="shared" si="3"/>
        <v>64635</v>
      </c>
      <c r="M36" s="19">
        <v>11176.1</v>
      </c>
      <c r="N36" s="19">
        <v>11468</v>
      </c>
      <c r="O36" s="19">
        <v>11468</v>
      </c>
      <c r="P36" s="19">
        <f t="shared" si="0"/>
        <v>34112.1</v>
      </c>
      <c r="Q36" s="19">
        <v>11468</v>
      </c>
      <c r="R36" s="19">
        <v>11468</v>
      </c>
      <c r="S36" s="19">
        <v>3209.3600000000006</v>
      </c>
      <c r="T36" s="19">
        <f t="shared" si="4"/>
        <v>26145.360000000001</v>
      </c>
      <c r="U36" s="19">
        <f t="shared" si="5"/>
        <v>124892.45999999999</v>
      </c>
    </row>
    <row r="37" spans="1:21" s="20" customFormat="1" ht="15">
      <c r="A37" s="14">
        <v>31</v>
      </c>
      <c r="B37" s="15">
        <v>500</v>
      </c>
      <c r="C37" s="16" t="s">
        <v>48</v>
      </c>
      <c r="D37" s="17">
        <v>4380</v>
      </c>
      <c r="E37" s="17">
        <v>4380</v>
      </c>
      <c r="F37" s="17">
        <v>4380</v>
      </c>
      <c r="G37" s="17">
        <f t="shared" si="1"/>
        <v>13140</v>
      </c>
      <c r="H37" s="21">
        <v>4560</v>
      </c>
      <c r="I37" s="19">
        <v>4620</v>
      </c>
      <c r="J37" s="19">
        <v>4200</v>
      </c>
      <c r="K37" s="18">
        <f t="shared" si="2"/>
        <v>13380</v>
      </c>
      <c r="L37" s="18">
        <f t="shared" si="3"/>
        <v>26520</v>
      </c>
      <c r="M37" s="19">
        <v>14400</v>
      </c>
      <c r="N37" s="19">
        <v>12373.169999999998</v>
      </c>
      <c r="O37" s="19">
        <v>3807</v>
      </c>
      <c r="P37" s="19">
        <f t="shared" si="0"/>
        <v>30580.17</v>
      </c>
      <c r="Q37" s="19">
        <v>3807</v>
      </c>
      <c r="R37" s="19">
        <v>3807</v>
      </c>
      <c r="S37" s="19">
        <v>1066.3899999999994</v>
      </c>
      <c r="T37" s="19">
        <f t="shared" si="4"/>
        <v>8680.39</v>
      </c>
      <c r="U37" s="19">
        <f t="shared" si="5"/>
        <v>65780.56</v>
      </c>
    </row>
    <row r="38" spans="1:21" s="20" customFormat="1" ht="15">
      <c r="A38" s="14">
        <v>32</v>
      </c>
      <c r="B38" s="15">
        <v>506</v>
      </c>
      <c r="C38" s="16" t="s">
        <v>49</v>
      </c>
      <c r="D38" s="17">
        <v>7300</v>
      </c>
      <c r="E38" s="17">
        <v>9250</v>
      </c>
      <c r="F38" s="17">
        <v>9900</v>
      </c>
      <c r="G38" s="17">
        <f t="shared" si="1"/>
        <v>26450</v>
      </c>
      <c r="H38" s="21">
        <v>7100</v>
      </c>
      <c r="I38" s="19">
        <v>9350</v>
      </c>
      <c r="J38" s="19">
        <v>8800</v>
      </c>
      <c r="K38" s="18">
        <f t="shared" si="2"/>
        <v>25250</v>
      </c>
      <c r="L38" s="18">
        <f t="shared" si="3"/>
        <v>51700</v>
      </c>
      <c r="M38" s="19">
        <v>8546</v>
      </c>
      <c r="N38" s="19">
        <v>8546</v>
      </c>
      <c r="O38" s="19">
        <v>8546</v>
      </c>
      <c r="P38" s="19">
        <f t="shared" si="0"/>
        <v>25638</v>
      </c>
      <c r="Q38" s="19">
        <v>8546</v>
      </c>
      <c r="R38" s="19">
        <v>8546</v>
      </c>
      <c r="S38" s="19">
        <v>2393.6299999999974</v>
      </c>
      <c r="T38" s="19">
        <f t="shared" si="4"/>
        <v>19485.629999999997</v>
      </c>
      <c r="U38" s="19">
        <f t="shared" si="5"/>
        <v>96823.63</v>
      </c>
    </row>
    <row r="39" spans="1:21" s="20" customFormat="1" ht="15">
      <c r="A39" s="14">
        <v>33</v>
      </c>
      <c r="B39" s="15">
        <v>515</v>
      </c>
      <c r="C39" s="14" t="s">
        <v>50</v>
      </c>
      <c r="D39" s="17">
        <v>4560</v>
      </c>
      <c r="E39" s="17">
        <v>5700</v>
      </c>
      <c r="F39" s="17">
        <v>7080</v>
      </c>
      <c r="G39" s="17">
        <f t="shared" si="1"/>
        <v>17340</v>
      </c>
      <c r="H39" s="21">
        <v>5340</v>
      </c>
      <c r="I39" s="19">
        <v>4920</v>
      </c>
      <c r="J39" s="19">
        <v>4680</v>
      </c>
      <c r="K39" s="18">
        <f t="shared" si="2"/>
        <v>14940</v>
      </c>
      <c r="L39" s="18">
        <f t="shared" si="3"/>
        <v>32280</v>
      </c>
      <c r="M39" s="19">
        <v>4644</v>
      </c>
      <c r="N39" s="19">
        <v>4644</v>
      </c>
      <c r="O39" s="19">
        <v>4644</v>
      </c>
      <c r="P39" s="19">
        <f t="shared" si="0"/>
        <v>13932</v>
      </c>
      <c r="Q39" s="19">
        <v>4644</v>
      </c>
      <c r="R39" s="19">
        <v>4644</v>
      </c>
      <c r="S39" s="19">
        <v>1300.6800000000003</v>
      </c>
      <c r="T39" s="19">
        <f t="shared" si="4"/>
        <v>10588.68</v>
      </c>
      <c r="U39" s="19">
        <f t="shared" si="5"/>
        <v>56800.68</v>
      </c>
    </row>
    <row r="40" spans="1:21" s="20" customFormat="1" ht="15">
      <c r="A40" s="14">
        <v>34</v>
      </c>
      <c r="B40" s="15">
        <v>541</v>
      </c>
      <c r="C40" s="16" t="s">
        <v>51</v>
      </c>
      <c r="D40" s="17">
        <v>3540</v>
      </c>
      <c r="E40" s="17">
        <v>4380</v>
      </c>
      <c r="F40" s="17">
        <v>5520</v>
      </c>
      <c r="G40" s="17">
        <f t="shared" si="1"/>
        <v>13440</v>
      </c>
      <c r="H40" s="21">
        <v>4440</v>
      </c>
      <c r="I40" s="19">
        <v>3480</v>
      </c>
      <c r="J40" s="19">
        <v>3480</v>
      </c>
      <c r="K40" s="18">
        <f t="shared" si="2"/>
        <v>11400</v>
      </c>
      <c r="L40" s="18">
        <f t="shared" si="3"/>
        <v>24840</v>
      </c>
      <c r="M40" s="19">
        <v>12600</v>
      </c>
      <c r="N40" s="19">
        <v>9062.7999999999993</v>
      </c>
      <c r="O40" s="19">
        <v>3272</v>
      </c>
      <c r="P40" s="19">
        <f t="shared" si="0"/>
        <v>24934.799999999999</v>
      </c>
      <c r="Q40" s="19">
        <v>3272</v>
      </c>
      <c r="R40" s="19">
        <v>3272</v>
      </c>
      <c r="S40" s="19">
        <v>915.93000000000029</v>
      </c>
      <c r="T40" s="19">
        <f t="shared" si="4"/>
        <v>7459.93</v>
      </c>
      <c r="U40" s="19">
        <f t="shared" si="5"/>
        <v>57234.729999999996</v>
      </c>
    </row>
    <row r="41" spans="1:21" s="20" customFormat="1" ht="15">
      <c r="A41" s="14">
        <v>35</v>
      </c>
      <c r="B41" s="15">
        <v>553</v>
      </c>
      <c r="C41" s="14" t="s">
        <v>52</v>
      </c>
      <c r="D41" s="17">
        <v>6160</v>
      </c>
      <c r="E41" s="17">
        <v>6100</v>
      </c>
      <c r="F41" s="17">
        <v>6160</v>
      </c>
      <c r="G41" s="17">
        <f t="shared" si="1"/>
        <v>18420</v>
      </c>
      <c r="H41" s="21">
        <v>6160</v>
      </c>
      <c r="I41" s="19">
        <v>4740</v>
      </c>
      <c r="J41" s="19">
        <v>4740</v>
      </c>
      <c r="K41" s="18">
        <f t="shared" si="2"/>
        <v>15640</v>
      </c>
      <c r="L41" s="18">
        <f t="shared" si="3"/>
        <v>34060</v>
      </c>
      <c r="M41" s="19">
        <v>4531</v>
      </c>
      <c r="N41" s="19">
        <v>4531</v>
      </c>
      <c r="O41" s="19">
        <v>4531</v>
      </c>
      <c r="P41" s="19">
        <f t="shared" si="0"/>
        <v>13593</v>
      </c>
      <c r="Q41" s="19">
        <v>4531</v>
      </c>
      <c r="R41" s="19">
        <v>4531</v>
      </c>
      <c r="S41" s="19">
        <v>1269.380000000001</v>
      </c>
      <c r="T41" s="19">
        <f t="shared" si="4"/>
        <v>10331.380000000001</v>
      </c>
      <c r="U41" s="19">
        <f t="shared" si="5"/>
        <v>57984.380000000005</v>
      </c>
    </row>
    <row r="42" spans="1:21" s="20" customFormat="1" ht="15">
      <c r="A42" s="14">
        <v>36</v>
      </c>
      <c r="B42" s="15">
        <v>576</v>
      </c>
      <c r="C42" s="14" t="s">
        <v>53</v>
      </c>
      <c r="D42" s="17">
        <v>900</v>
      </c>
      <c r="E42" s="17">
        <v>660</v>
      </c>
      <c r="F42" s="17">
        <v>1320</v>
      </c>
      <c r="G42" s="17">
        <f t="shared" si="1"/>
        <v>2880</v>
      </c>
      <c r="H42" s="21">
        <v>420</v>
      </c>
      <c r="I42" s="19">
        <v>840</v>
      </c>
      <c r="J42" s="19">
        <v>720</v>
      </c>
      <c r="K42" s="18">
        <f t="shared" si="2"/>
        <v>1980</v>
      </c>
      <c r="L42" s="18">
        <f t="shared" si="3"/>
        <v>4860</v>
      </c>
      <c r="M42" s="19">
        <v>4078</v>
      </c>
      <c r="N42" s="19">
        <v>4078</v>
      </c>
      <c r="O42" s="19">
        <v>4078</v>
      </c>
      <c r="P42" s="19">
        <f t="shared" si="0"/>
        <v>12234</v>
      </c>
      <c r="Q42" s="19">
        <v>4078</v>
      </c>
      <c r="R42" s="19">
        <v>4078</v>
      </c>
      <c r="S42" s="19">
        <v>1143.619999999999</v>
      </c>
      <c r="T42" s="19">
        <f t="shared" si="4"/>
        <v>9299.619999999999</v>
      </c>
      <c r="U42" s="19">
        <f t="shared" si="5"/>
        <v>26393.62</v>
      </c>
    </row>
    <row r="43" spans="1:21" s="20" customFormat="1" ht="15">
      <c r="A43" s="14">
        <v>37</v>
      </c>
      <c r="B43" s="15">
        <v>581</v>
      </c>
      <c r="C43" s="14" t="s">
        <v>54</v>
      </c>
      <c r="D43" s="17">
        <v>1590</v>
      </c>
      <c r="E43" s="17">
        <v>1980</v>
      </c>
      <c r="F43" s="17">
        <v>1590</v>
      </c>
      <c r="G43" s="17">
        <f t="shared" si="1"/>
        <v>5160</v>
      </c>
      <c r="H43" s="21">
        <v>2580</v>
      </c>
      <c r="I43" s="19">
        <v>3030</v>
      </c>
      <c r="J43" s="19">
        <v>3030</v>
      </c>
      <c r="K43" s="18">
        <f t="shared" si="2"/>
        <v>8640</v>
      </c>
      <c r="L43" s="18">
        <f t="shared" si="3"/>
        <v>13800</v>
      </c>
      <c r="M43" s="19">
        <v>4210</v>
      </c>
      <c r="N43" s="19">
        <v>4210</v>
      </c>
      <c r="O43" s="19">
        <v>4210</v>
      </c>
      <c r="P43" s="19">
        <f t="shared" si="0"/>
        <v>12630</v>
      </c>
      <c r="Q43" s="19">
        <v>4210</v>
      </c>
      <c r="R43" s="19">
        <v>4210</v>
      </c>
      <c r="S43" s="19">
        <v>1180.2299999999996</v>
      </c>
      <c r="T43" s="19">
        <f t="shared" si="4"/>
        <v>9600.23</v>
      </c>
      <c r="U43" s="19">
        <f t="shared" si="5"/>
        <v>36030.229999999996</v>
      </c>
    </row>
    <row r="44" spans="1:21" s="20" customFormat="1" ht="25.5">
      <c r="A44" s="14">
        <v>38</v>
      </c>
      <c r="B44" s="15">
        <v>588</v>
      </c>
      <c r="C44" s="16" t="s">
        <v>55</v>
      </c>
      <c r="D44" s="17">
        <v>9650</v>
      </c>
      <c r="E44" s="17">
        <v>9635</v>
      </c>
      <c r="F44" s="17">
        <v>9595</v>
      </c>
      <c r="G44" s="17">
        <f t="shared" si="1"/>
        <v>28880</v>
      </c>
      <c r="H44" s="21">
        <v>6405</v>
      </c>
      <c r="I44" s="19">
        <v>8790</v>
      </c>
      <c r="J44" s="19">
        <v>8160</v>
      </c>
      <c r="K44" s="18">
        <f t="shared" si="2"/>
        <v>23355</v>
      </c>
      <c r="L44" s="18">
        <f t="shared" si="3"/>
        <v>52235</v>
      </c>
      <c r="M44" s="19">
        <v>8157</v>
      </c>
      <c r="N44" s="19">
        <v>8157</v>
      </c>
      <c r="O44" s="19">
        <v>8157</v>
      </c>
      <c r="P44" s="19">
        <f t="shared" si="0"/>
        <v>24471</v>
      </c>
      <c r="Q44" s="19">
        <v>8157</v>
      </c>
      <c r="R44" s="19">
        <v>8157</v>
      </c>
      <c r="S44" s="19">
        <v>2282.2300000000032</v>
      </c>
      <c r="T44" s="19">
        <f t="shared" si="4"/>
        <v>18596.230000000003</v>
      </c>
      <c r="U44" s="19">
        <f t="shared" si="5"/>
        <v>95302.23000000001</v>
      </c>
    </row>
    <row r="45" spans="1:21" s="20" customFormat="1" ht="15">
      <c r="A45" s="14">
        <v>39</v>
      </c>
      <c r="B45" s="15">
        <v>621</v>
      </c>
      <c r="C45" s="16" t="s">
        <v>56</v>
      </c>
      <c r="D45" s="17">
        <v>1240</v>
      </c>
      <c r="E45" s="17">
        <v>1980</v>
      </c>
      <c r="F45" s="17">
        <v>180</v>
      </c>
      <c r="G45" s="17">
        <f t="shared" si="1"/>
        <v>3400</v>
      </c>
      <c r="H45" s="21">
        <v>1420</v>
      </c>
      <c r="I45" s="19">
        <v>2900</v>
      </c>
      <c r="J45" s="19">
        <v>2040</v>
      </c>
      <c r="K45" s="18">
        <f t="shared" si="2"/>
        <v>6360</v>
      </c>
      <c r="L45" s="18">
        <f t="shared" si="3"/>
        <v>9760</v>
      </c>
      <c r="M45" s="19">
        <v>2833</v>
      </c>
      <c r="N45" s="19">
        <v>2833</v>
      </c>
      <c r="O45" s="19">
        <v>2833</v>
      </c>
      <c r="P45" s="19">
        <f t="shared" si="0"/>
        <v>8499</v>
      </c>
      <c r="Q45" s="19">
        <v>2833</v>
      </c>
      <c r="R45" s="19">
        <v>2833</v>
      </c>
      <c r="S45" s="19">
        <v>792.6200000000008</v>
      </c>
      <c r="T45" s="19">
        <f t="shared" si="4"/>
        <v>6458.6200000000008</v>
      </c>
      <c r="U45" s="19">
        <f t="shared" si="5"/>
        <v>24717.620000000003</v>
      </c>
    </row>
    <row r="46" spans="1:21" s="20" customFormat="1" ht="15">
      <c r="A46" s="14">
        <v>40</v>
      </c>
      <c r="B46" s="15">
        <v>633</v>
      </c>
      <c r="C46" s="16" t="s">
        <v>57</v>
      </c>
      <c r="D46" s="17">
        <v>9680</v>
      </c>
      <c r="E46" s="17">
        <v>11980</v>
      </c>
      <c r="F46" s="17">
        <v>9630</v>
      </c>
      <c r="G46" s="17">
        <f t="shared" si="1"/>
        <v>31290</v>
      </c>
      <c r="H46" s="21">
        <v>2580</v>
      </c>
      <c r="I46" s="19">
        <v>3940</v>
      </c>
      <c r="J46" s="19">
        <v>5610</v>
      </c>
      <c r="K46" s="18">
        <f t="shared" si="2"/>
        <v>12130</v>
      </c>
      <c r="L46" s="18">
        <f t="shared" si="3"/>
        <v>43420</v>
      </c>
      <c r="M46" s="19">
        <v>7200</v>
      </c>
      <c r="N46" s="19">
        <v>7200</v>
      </c>
      <c r="O46" s="19">
        <v>7200</v>
      </c>
      <c r="P46" s="19">
        <f t="shared" si="0"/>
        <v>21600</v>
      </c>
      <c r="Q46" s="19">
        <v>7200</v>
      </c>
      <c r="R46" s="19">
        <v>7200</v>
      </c>
      <c r="S46" s="19">
        <v>1160.8499999999985</v>
      </c>
      <c r="T46" s="19">
        <f t="shared" si="4"/>
        <v>15560.849999999999</v>
      </c>
      <c r="U46" s="19">
        <f t="shared" si="5"/>
        <v>80580.850000000006</v>
      </c>
    </row>
    <row r="47" spans="1:21" s="20" customFormat="1" ht="15">
      <c r="A47" s="14">
        <v>41</v>
      </c>
      <c r="B47" s="15">
        <v>635</v>
      </c>
      <c r="C47" s="16" t="s">
        <v>58</v>
      </c>
      <c r="D47" s="17">
        <v>2820</v>
      </c>
      <c r="E47" s="17">
        <v>3000</v>
      </c>
      <c r="F47" s="17">
        <v>3120</v>
      </c>
      <c r="G47" s="17">
        <f t="shared" si="1"/>
        <v>8940</v>
      </c>
      <c r="H47" s="21">
        <v>1950</v>
      </c>
      <c r="I47" s="19">
        <v>1440</v>
      </c>
      <c r="J47" s="19">
        <v>1590</v>
      </c>
      <c r="K47" s="18">
        <f t="shared" si="2"/>
        <v>4980</v>
      </c>
      <c r="L47" s="18">
        <f t="shared" si="3"/>
        <v>13920</v>
      </c>
      <c r="M47" s="19">
        <v>5150</v>
      </c>
      <c r="N47" s="19">
        <v>5150</v>
      </c>
      <c r="O47" s="19">
        <v>5150</v>
      </c>
      <c r="P47" s="19">
        <f t="shared" si="0"/>
        <v>15450</v>
      </c>
      <c r="Q47" s="19">
        <v>5150</v>
      </c>
      <c r="R47" s="19">
        <v>5150</v>
      </c>
      <c r="S47" s="19">
        <v>1440.0900000000001</v>
      </c>
      <c r="T47" s="19">
        <f t="shared" si="4"/>
        <v>11740.09</v>
      </c>
      <c r="U47" s="19">
        <f t="shared" si="5"/>
        <v>41110.089999999997</v>
      </c>
    </row>
    <row r="48" spans="1:21" s="20" customFormat="1" ht="15">
      <c r="A48" s="14">
        <v>42</v>
      </c>
      <c r="B48" s="15">
        <v>673</v>
      </c>
      <c r="C48" s="16" t="s">
        <v>59</v>
      </c>
      <c r="D48" s="17">
        <v>6470</v>
      </c>
      <c r="E48" s="17">
        <v>8680</v>
      </c>
      <c r="F48" s="17">
        <v>5810</v>
      </c>
      <c r="G48" s="17">
        <f t="shared" si="1"/>
        <v>20960</v>
      </c>
      <c r="H48" s="21">
        <v>5830</v>
      </c>
      <c r="I48" s="19">
        <v>7430</v>
      </c>
      <c r="J48" s="19">
        <v>8750</v>
      </c>
      <c r="K48" s="18">
        <f t="shared" si="2"/>
        <v>22010</v>
      </c>
      <c r="L48" s="18">
        <f t="shared" si="3"/>
        <v>42970</v>
      </c>
      <c r="M48" s="19">
        <v>6657</v>
      </c>
      <c r="N48" s="19">
        <v>6657</v>
      </c>
      <c r="O48" s="19">
        <v>6657</v>
      </c>
      <c r="P48" s="19">
        <f t="shared" si="0"/>
        <v>19971</v>
      </c>
      <c r="Q48" s="19">
        <v>6657</v>
      </c>
      <c r="R48" s="19">
        <v>6657</v>
      </c>
      <c r="S48" s="19">
        <v>1863.1699999999983</v>
      </c>
      <c r="T48" s="19">
        <f t="shared" si="4"/>
        <v>15177.169999999998</v>
      </c>
      <c r="U48" s="19">
        <f t="shared" si="5"/>
        <v>78118.17</v>
      </c>
    </row>
    <row r="49" spans="1:21" s="20" customFormat="1" ht="15">
      <c r="A49" s="14">
        <v>43</v>
      </c>
      <c r="B49" s="15">
        <v>675</v>
      </c>
      <c r="C49" s="16" t="s">
        <v>60</v>
      </c>
      <c r="D49" s="17">
        <v>3720</v>
      </c>
      <c r="E49" s="17">
        <v>3540</v>
      </c>
      <c r="F49" s="17">
        <v>3880</v>
      </c>
      <c r="G49" s="17">
        <f t="shared" si="1"/>
        <v>11140</v>
      </c>
      <c r="H49" s="21">
        <v>3700</v>
      </c>
      <c r="I49" s="19">
        <v>3700</v>
      </c>
      <c r="J49" s="19">
        <v>3250</v>
      </c>
      <c r="K49" s="18">
        <f t="shared" si="2"/>
        <v>10650</v>
      </c>
      <c r="L49" s="18">
        <f t="shared" si="3"/>
        <v>21790</v>
      </c>
      <c r="M49" s="19">
        <v>3817</v>
      </c>
      <c r="N49" s="19">
        <v>3817</v>
      </c>
      <c r="O49" s="19">
        <v>3817</v>
      </c>
      <c r="P49" s="19">
        <f t="shared" si="0"/>
        <v>11451</v>
      </c>
      <c r="Q49" s="19">
        <v>3817</v>
      </c>
      <c r="R49" s="19">
        <v>3817</v>
      </c>
      <c r="S49" s="19">
        <v>1066.5400000000009</v>
      </c>
      <c r="T49" s="19">
        <f t="shared" si="4"/>
        <v>8700.5400000000009</v>
      </c>
      <c r="U49" s="19">
        <f t="shared" si="5"/>
        <v>41941.54</v>
      </c>
    </row>
    <row r="50" spans="1:21" s="20" customFormat="1" ht="15">
      <c r="A50" s="14">
        <v>44</v>
      </c>
      <c r="B50" s="15">
        <v>704</v>
      </c>
      <c r="C50" s="23" t="s">
        <v>61</v>
      </c>
      <c r="D50" s="17">
        <v>800</v>
      </c>
      <c r="E50" s="17">
        <v>1500</v>
      </c>
      <c r="F50" s="17">
        <v>950</v>
      </c>
      <c r="G50" s="17">
        <f t="shared" si="1"/>
        <v>3250</v>
      </c>
      <c r="H50" s="21">
        <v>850</v>
      </c>
      <c r="I50" s="19">
        <v>1250</v>
      </c>
      <c r="J50" s="19">
        <v>650</v>
      </c>
      <c r="K50" s="18">
        <f t="shared" si="2"/>
        <v>2750</v>
      </c>
      <c r="L50" s="18">
        <f t="shared" si="3"/>
        <v>6000</v>
      </c>
      <c r="M50" s="19">
        <v>5074</v>
      </c>
      <c r="N50" s="19">
        <v>5074</v>
      </c>
      <c r="O50" s="19">
        <v>5074</v>
      </c>
      <c r="P50" s="19">
        <f t="shared" si="0"/>
        <v>15222</v>
      </c>
      <c r="Q50" s="19">
        <v>5074</v>
      </c>
      <c r="R50" s="19">
        <v>5074</v>
      </c>
      <c r="S50" s="19">
        <v>1418.8400000000001</v>
      </c>
      <c r="T50" s="19">
        <f t="shared" si="4"/>
        <v>11566.84</v>
      </c>
      <c r="U50" s="19">
        <f t="shared" si="5"/>
        <v>32788.839999999997</v>
      </c>
    </row>
    <row r="51" spans="1:21" s="20" customFormat="1" ht="15">
      <c r="A51" s="14">
        <v>45</v>
      </c>
      <c r="B51" s="15">
        <v>709</v>
      </c>
      <c r="C51" s="14" t="s">
        <v>62</v>
      </c>
      <c r="D51" s="17">
        <v>9400</v>
      </c>
      <c r="E51" s="17">
        <v>9500</v>
      </c>
      <c r="F51" s="17">
        <v>9440</v>
      </c>
      <c r="G51" s="17">
        <f t="shared" si="1"/>
        <v>28340</v>
      </c>
      <c r="H51" s="21">
        <v>4800</v>
      </c>
      <c r="I51" s="19">
        <v>6460</v>
      </c>
      <c r="J51" s="19">
        <v>9390</v>
      </c>
      <c r="K51" s="18">
        <f t="shared" si="2"/>
        <v>20650</v>
      </c>
      <c r="L51" s="18">
        <f t="shared" si="3"/>
        <v>48990</v>
      </c>
      <c r="M51" s="19">
        <v>14967</v>
      </c>
      <c r="N51" s="19">
        <v>14967</v>
      </c>
      <c r="O51" s="19">
        <v>14967</v>
      </c>
      <c r="P51" s="19">
        <f t="shared" si="0"/>
        <v>44901</v>
      </c>
      <c r="Q51" s="19">
        <v>14967</v>
      </c>
      <c r="R51" s="19">
        <v>14967</v>
      </c>
      <c r="S51" s="19">
        <v>4188.4700000000012</v>
      </c>
      <c r="T51" s="19">
        <f t="shared" si="4"/>
        <v>34122.47</v>
      </c>
      <c r="U51" s="19">
        <f t="shared" si="5"/>
        <v>128013.47</v>
      </c>
    </row>
    <row r="52" spans="1:21" s="20" customFormat="1" ht="15">
      <c r="A52" s="14">
        <v>46</v>
      </c>
      <c r="B52" s="15">
        <v>717</v>
      </c>
      <c r="C52" s="14" t="s">
        <v>63</v>
      </c>
      <c r="D52" s="17">
        <v>6590</v>
      </c>
      <c r="E52" s="17">
        <v>8230</v>
      </c>
      <c r="F52" s="17">
        <v>10285</v>
      </c>
      <c r="G52" s="17">
        <f t="shared" si="1"/>
        <v>25105</v>
      </c>
      <c r="H52" s="21">
        <v>4305</v>
      </c>
      <c r="I52" s="19">
        <v>6625</v>
      </c>
      <c r="J52" s="19">
        <v>8365</v>
      </c>
      <c r="K52" s="18">
        <f t="shared" si="2"/>
        <v>19295</v>
      </c>
      <c r="L52" s="18">
        <f t="shared" si="3"/>
        <v>44400</v>
      </c>
      <c r="M52" s="19">
        <v>6235</v>
      </c>
      <c r="N52" s="19">
        <v>6235</v>
      </c>
      <c r="O52" s="19">
        <v>6235</v>
      </c>
      <c r="P52" s="19">
        <f t="shared" si="0"/>
        <v>18705</v>
      </c>
      <c r="Q52" s="19">
        <v>6235</v>
      </c>
      <c r="R52" s="19">
        <v>6235</v>
      </c>
      <c r="S52" s="19">
        <v>1744.010000000002</v>
      </c>
      <c r="T52" s="19">
        <f t="shared" si="4"/>
        <v>14214.010000000002</v>
      </c>
      <c r="U52" s="19">
        <f t="shared" si="5"/>
        <v>77319.010000000009</v>
      </c>
    </row>
    <row r="53" spans="1:21" s="20" customFormat="1" ht="15">
      <c r="A53" s="14">
        <v>47</v>
      </c>
      <c r="B53" s="15">
        <v>742</v>
      </c>
      <c r="C53" s="14" t="s">
        <v>64</v>
      </c>
      <c r="D53" s="17">
        <v>10475</v>
      </c>
      <c r="E53" s="17">
        <v>9885</v>
      </c>
      <c r="F53" s="17">
        <v>12345</v>
      </c>
      <c r="G53" s="17">
        <f t="shared" si="1"/>
        <v>32705</v>
      </c>
      <c r="H53" s="21">
        <v>8510</v>
      </c>
      <c r="I53" s="19">
        <v>12390</v>
      </c>
      <c r="J53" s="19">
        <v>11775</v>
      </c>
      <c r="K53" s="18">
        <f t="shared" si="2"/>
        <v>32675</v>
      </c>
      <c r="L53" s="18">
        <f t="shared" si="3"/>
        <v>65380</v>
      </c>
      <c r="M53" s="19">
        <v>13421</v>
      </c>
      <c r="N53" s="19">
        <v>13421</v>
      </c>
      <c r="O53" s="19">
        <v>13421</v>
      </c>
      <c r="P53" s="19">
        <f t="shared" si="0"/>
        <v>40263</v>
      </c>
      <c r="Q53" s="19">
        <v>13421</v>
      </c>
      <c r="R53" s="19">
        <v>13421</v>
      </c>
      <c r="S53" s="19">
        <v>3754.1900000000023</v>
      </c>
      <c r="T53" s="19">
        <f t="shared" si="4"/>
        <v>30596.190000000002</v>
      </c>
      <c r="U53" s="19">
        <f t="shared" si="5"/>
        <v>136239.19</v>
      </c>
    </row>
    <row r="54" spans="1:21" s="20" customFormat="1" ht="15">
      <c r="A54" s="14">
        <v>48</v>
      </c>
      <c r="B54" s="15">
        <v>751</v>
      </c>
      <c r="C54" s="16" t="s">
        <v>65</v>
      </c>
      <c r="D54" s="17">
        <v>355</v>
      </c>
      <c r="E54" s="17">
        <v>700</v>
      </c>
      <c r="F54" s="17">
        <v>615</v>
      </c>
      <c r="G54" s="17">
        <f t="shared" si="1"/>
        <v>1670</v>
      </c>
      <c r="H54" s="21">
        <v>570</v>
      </c>
      <c r="I54" s="19">
        <v>745</v>
      </c>
      <c r="J54" s="19">
        <v>900</v>
      </c>
      <c r="K54" s="18">
        <f t="shared" si="2"/>
        <v>2215</v>
      </c>
      <c r="L54" s="18">
        <f t="shared" si="3"/>
        <v>3885</v>
      </c>
      <c r="M54" s="19">
        <v>4371</v>
      </c>
      <c r="N54" s="19">
        <v>4371</v>
      </c>
      <c r="O54" s="19">
        <v>4371</v>
      </c>
      <c r="P54" s="19">
        <f t="shared" si="0"/>
        <v>13113</v>
      </c>
      <c r="Q54" s="19">
        <v>4371</v>
      </c>
      <c r="R54" s="19">
        <v>4371</v>
      </c>
      <c r="S54" s="19">
        <v>1222.2999999999993</v>
      </c>
      <c r="T54" s="19">
        <f t="shared" si="4"/>
        <v>9964.2999999999993</v>
      </c>
      <c r="U54" s="19">
        <f t="shared" si="5"/>
        <v>26962.3</v>
      </c>
    </row>
    <row r="55" spans="1:21" s="20" customFormat="1" ht="25.5">
      <c r="A55" s="14">
        <v>49</v>
      </c>
      <c r="B55" s="15">
        <v>761</v>
      </c>
      <c r="C55" s="16" t="s">
        <v>66</v>
      </c>
      <c r="D55" s="17">
        <v>14945</v>
      </c>
      <c r="E55" s="17">
        <v>13475</v>
      </c>
      <c r="F55" s="17">
        <v>19430</v>
      </c>
      <c r="G55" s="17">
        <f t="shared" si="1"/>
        <v>47850</v>
      </c>
      <c r="H55" s="21">
        <v>7675</v>
      </c>
      <c r="I55" s="19">
        <v>17100</v>
      </c>
      <c r="J55" s="19">
        <v>16220</v>
      </c>
      <c r="K55" s="18">
        <f t="shared" si="2"/>
        <v>40995</v>
      </c>
      <c r="L55" s="18">
        <f t="shared" si="3"/>
        <v>88845</v>
      </c>
      <c r="M55" s="19">
        <v>18940.330000000002</v>
      </c>
      <c r="N55" s="19">
        <v>19221</v>
      </c>
      <c r="O55" s="19">
        <v>19221</v>
      </c>
      <c r="P55" s="19">
        <f t="shared" si="0"/>
        <v>57382.33</v>
      </c>
      <c r="Q55" s="19">
        <v>19221</v>
      </c>
      <c r="R55" s="19">
        <v>19221</v>
      </c>
      <c r="S55" s="19">
        <v>5377.179999999993</v>
      </c>
      <c r="T55" s="19">
        <f t="shared" si="4"/>
        <v>43819.179999999993</v>
      </c>
      <c r="U55" s="19">
        <f t="shared" si="5"/>
        <v>190046.51</v>
      </c>
    </row>
    <row r="56" spans="1:21" s="20" customFormat="1" ht="15">
      <c r="A56" s="14">
        <v>50</v>
      </c>
      <c r="B56" s="15">
        <v>774</v>
      </c>
      <c r="C56" s="14" t="s">
        <v>67</v>
      </c>
      <c r="D56" s="17">
        <v>2560</v>
      </c>
      <c r="E56" s="17">
        <v>2020</v>
      </c>
      <c r="F56" s="17">
        <v>2520</v>
      </c>
      <c r="G56" s="17">
        <f t="shared" si="1"/>
        <v>7100</v>
      </c>
      <c r="H56" s="21">
        <v>2640</v>
      </c>
      <c r="I56" s="19">
        <v>2700</v>
      </c>
      <c r="J56" s="19">
        <v>2720</v>
      </c>
      <c r="K56" s="18">
        <f t="shared" si="2"/>
        <v>8060</v>
      </c>
      <c r="L56" s="18">
        <f t="shared" si="3"/>
        <v>15160</v>
      </c>
      <c r="M56" s="19">
        <v>2548</v>
      </c>
      <c r="N56" s="19">
        <v>2548</v>
      </c>
      <c r="O56" s="19">
        <v>2548</v>
      </c>
      <c r="P56" s="19">
        <f t="shared" si="0"/>
        <v>7644</v>
      </c>
      <c r="Q56" s="19">
        <v>2548</v>
      </c>
      <c r="R56" s="19">
        <v>2548</v>
      </c>
      <c r="S56" s="19">
        <v>712.94000000000051</v>
      </c>
      <c r="T56" s="19">
        <f t="shared" si="4"/>
        <v>5808.9400000000005</v>
      </c>
      <c r="U56" s="19">
        <f t="shared" si="5"/>
        <v>28612.940000000002</v>
      </c>
    </row>
    <row r="57" spans="1:21" s="20" customFormat="1" ht="15">
      <c r="A57" s="14">
        <v>51</v>
      </c>
      <c r="B57" s="33">
        <v>775</v>
      </c>
      <c r="C57" s="34" t="s">
        <v>68</v>
      </c>
      <c r="D57" s="17"/>
      <c r="E57" s="17"/>
      <c r="F57" s="17"/>
      <c r="G57" s="17"/>
      <c r="H57" s="21"/>
      <c r="I57" s="19">
        <v>5400</v>
      </c>
      <c r="J57" s="19">
        <v>4080</v>
      </c>
      <c r="K57" s="18">
        <f t="shared" si="2"/>
        <v>9480</v>
      </c>
      <c r="L57" s="18">
        <f t="shared" si="3"/>
        <v>9480</v>
      </c>
      <c r="M57" s="19">
        <v>9260</v>
      </c>
      <c r="N57" s="19">
        <v>9260</v>
      </c>
      <c r="O57" s="19">
        <v>9260</v>
      </c>
      <c r="P57" s="19">
        <f t="shared" si="0"/>
        <v>27780</v>
      </c>
      <c r="Q57" s="19">
        <v>9260</v>
      </c>
      <c r="R57" s="19">
        <v>9260</v>
      </c>
      <c r="S57" s="19">
        <v>2590.8899999999994</v>
      </c>
      <c r="T57" s="19">
        <f t="shared" si="4"/>
        <v>21110.89</v>
      </c>
      <c r="U57" s="19">
        <f t="shared" si="5"/>
        <v>58370.89</v>
      </c>
    </row>
    <row r="58" spans="1:21" s="20" customFormat="1" ht="15">
      <c r="A58" s="14">
        <v>52</v>
      </c>
      <c r="B58" s="33">
        <v>784</v>
      </c>
      <c r="C58" s="34" t="s">
        <v>69</v>
      </c>
      <c r="D58" s="17"/>
      <c r="E58" s="17"/>
      <c r="F58" s="17"/>
      <c r="G58" s="17"/>
      <c r="H58" s="21"/>
      <c r="I58" s="19">
        <v>3460</v>
      </c>
      <c r="J58" s="19">
        <v>3770</v>
      </c>
      <c r="K58" s="18">
        <f t="shared" si="2"/>
        <v>7230</v>
      </c>
      <c r="L58" s="18">
        <f t="shared" si="3"/>
        <v>7230</v>
      </c>
      <c r="M58" s="19">
        <v>8577</v>
      </c>
      <c r="N58" s="19">
        <v>8577</v>
      </c>
      <c r="O58" s="19">
        <v>8577</v>
      </c>
      <c r="P58" s="19">
        <f t="shared" si="0"/>
        <v>25731</v>
      </c>
      <c r="Q58" s="19">
        <v>8577</v>
      </c>
      <c r="R58" s="19">
        <v>8577</v>
      </c>
      <c r="S58" s="19">
        <v>2400.239999999998</v>
      </c>
      <c r="T58" s="19">
        <f t="shared" si="4"/>
        <v>19554.239999999998</v>
      </c>
      <c r="U58" s="19">
        <f t="shared" si="5"/>
        <v>52515.24</v>
      </c>
    </row>
    <row r="59" spans="1:21" s="20" customFormat="1" ht="15">
      <c r="A59" s="14">
        <v>53</v>
      </c>
      <c r="B59" s="15">
        <v>794</v>
      </c>
      <c r="C59" s="14" t="s">
        <v>70</v>
      </c>
      <c r="D59" s="17">
        <v>7530</v>
      </c>
      <c r="E59" s="17">
        <v>9850</v>
      </c>
      <c r="F59" s="17">
        <v>8090</v>
      </c>
      <c r="G59" s="17">
        <f t="shared" si="1"/>
        <v>25470</v>
      </c>
      <c r="H59" s="21">
        <v>6790</v>
      </c>
      <c r="I59" s="19">
        <v>10480</v>
      </c>
      <c r="J59" s="19">
        <v>13050</v>
      </c>
      <c r="K59" s="18">
        <f t="shared" si="2"/>
        <v>30320</v>
      </c>
      <c r="L59" s="18">
        <f t="shared" si="3"/>
        <v>55790</v>
      </c>
      <c r="M59" s="19">
        <v>12737.72</v>
      </c>
      <c r="N59" s="19">
        <v>12786</v>
      </c>
      <c r="O59" s="19">
        <v>12786</v>
      </c>
      <c r="P59" s="19">
        <f t="shared" si="0"/>
        <v>38309.72</v>
      </c>
      <c r="Q59" s="19">
        <v>12786</v>
      </c>
      <c r="R59" s="19">
        <v>12786</v>
      </c>
      <c r="S59" s="19">
        <v>3579.8899999999994</v>
      </c>
      <c r="T59" s="19">
        <f t="shared" si="4"/>
        <v>29151.89</v>
      </c>
      <c r="U59" s="19">
        <f t="shared" si="5"/>
        <v>123251.61</v>
      </c>
    </row>
    <row r="60" spans="1:21" s="20" customFormat="1" ht="15">
      <c r="A60" s="14" t="s">
        <v>71</v>
      </c>
      <c r="B60" s="15">
        <v>825</v>
      </c>
      <c r="C60" s="14" t="s">
        <v>72</v>
      </c>
      <c r="D60" s="17">
        <v>14900</v>
      </c>
      <c r="E60" s="17">
        <v>18590</v>
      </c>
      <c r="F60" s="17">
        <v>14270</v>
      </c>
      <c r="G60" s="17">
        <f t="shared" si="1"/>
        <v>47760</v>
      </c>
      <c r="H60" s="21">
        <v>17055</v>
      </c>
      <c r="I60" s="19">
        <v>14855</v>
      </c>
      <c r="J60" s="19">
        <v>17220</v>
      </c>
      <c r="K60" s="18">
        <f t="shared" si="2"/>
        <v>49130</v>
      </c>
      <c r="L60" s="18">
        <f t="shared" si="3"/>
        <v>96890</v>
      </c>
      <c r="M60" s="19">
        <v>15873</v>
      </c>
      <c r="N60" s="19">
        <v>15873</v>
      </c>
      <c r="O60" s="19">
        <v>15873</v>
      </c>
      <c r="P60" s="19">
        <f t="shared" si="0"/>
        <v>47619</v>
      </c>
      <c r="Q60" s="19">
        <v>15873</v>
      </c>
      <c r="R60" s="19">
        <v>15873</v>
      </c>
      <c r="S60" s="19">
        <v>4440</v>
      </c>
      <c r="T60" s="19">
        <f t="shared" si="4"/>
        <v>36186</v>
      </c>
      <c r="U60" s="19">
        <f t="shared" si="5"/>
        <v>180695</v>
      </c>
    </row>
    <row r="61" spans="1:21" s="20" customFormat="1" ht="15">
      <c r="A61" s="14">
        <v>55</v>
      </c>
      <c r="B61" s="15">
        <v>832</v>
      </c>
      <c r="C61" s="14" t="s">
        <v>73</v>
      </c>
      <c r="D61" s="17">
        <v>900</v>
      </c>
      <c r="E61" s="17">
        <v>780</v>
      </c>
      <c r="F61" s="17">
        <v>900</v>
      </c>
      <c r="G61" s="17">
        <f t="shared" si="1"/>
        <v>2580</v>
      </c>
      <c r="H61" s="21">
        <v>840</v>
      </c>
      <c r="I61" s="19">
        <v>400</v>
      </c>
      <c r="J61" s="19">
        <v>1440</v>
      </c>
      <c r="K61" s="18">
        <f t="shared" si="2"/>
        <v>2680</v>
      </c>
      <c r="L61" s="18">
        <f t="shared" si="3"/>
        <v>5260</v>
      </c>
      <c r="M61" s="19">
        <v>8346</v>
      </c>
      <c r="N61" s="19">
        <v>8346</v>
      </c>
      <c r="O61" s="19">
        <v>8346</v>
      </c>
      <c r="P61" s="19">
        <f t="shared" si="0"/>
        <v>25038</v>
      </c>
      <c r="Q61" s="19">
        <v>8346</v>
      </c>
      <c r="R61" s="19">
        <v>8346</v>
      </c>
      <c r="S61" s="19">
        <v>2334.7799999999988</v>
      </c>
      <c r="T61" s="19">
        <f t="shared" si="4"/>
        <v>19026.78</v>
      </c>
      <c r="U61" s="19">
        <f t="shared" si="5"/>
        <v>49324.78</v>
      </c>
    </row>
    <row r="62" spans="1:21" s="20" customFormat="1" ht="15">
      <c r="A62" s="14">
        <v>56</v>
      </c>
      <c r="B62" s="15">
        <v>837</v>
      </c>
      <c r="C62" s="14" t="s">
        <v>74</v>
      </c>
      <c r="D62" s="17">
        <v>2880</v>
      </c>
      <c r="E62" s="17">
        <v>3600</v>
      </c>
      <c r="F62" s="17">
        <v>4480</v>
      </c>
      <c r="G62" s="17">
        <f t="shared" si="1"/>
        <v>10960</v>
      </c>
      <c r="H62" s="21">
        <v>3600</v>
      </c>
      <c r="I62" s="19">
        <v>3300</v>
      </c>
      <c r="J62" s="19">
        <v>3280</v>
      </c>
      <c r="K62" s="18">
        <f t="shared" si="2"/>
        <v>10180</v>
      </c>
      <c r="L62" s="18">
        <f t="shared" si="3"/>
        <v>21140</v>
      </c>
      <c r="M62" s="19">
        <v>7200</v>
      </c>
      <c r="N62" s="19">
        <v>7200</v>
      </c>
      <c r="O62" s="19">
        <v>7200</v>
      </c>
      <c r="P62" s="19">
        <f t="shared" si="0"/>
        <v>21600</v>
      </c>
      <c r="Q62" s="19">
        <v>5061.3500000000004</v>
      </c>
      <c r="R62" s="19">
        <v>3092</v>
      </c>
      <c r="S62" s="19">
        <v>862.96999999999935</v>
      </c>
      <c r="T62" s="19">
        <f t="shared" si="4"/>
        <v>9016.32</v>
      </c>
      <c r="U62" s="19">
        <f t="shared" si="5"/>
        <v>51756.32</v>
      </c>
    </row>
    <row r="63" spans="1:21" s="20" customFormat="1" ht="15">
      <c r="A63" s="14">
        <v>57</v>
      </c>
      <c r="B63" s="15">
        <v>839</v>
      </c>
      <c r="C63" s="14" t="s">
        <v>75</v>
      </c>
      <c r="D63" s="17">
        <v>280</v>
      </c>
      <c r="E63" s="17">
        <v>580</v>
      </c>
      <c r="F63" s="17">
        <v>700</v>
      </c>
      <c r="G63" s="17">
        <f t="shared" si="1"/>
        <v>1560</v>
      </c>
      <c r="H63" s="21">
        <v>120</v>
      </c>
      <c r="I63" s="19">
        <v>620</v>
      </c>
      <c r="J63" s="19">
        <v>520</v>
      </c>
      <c r="K63" s="18">
        <f t="shared" si="2"/>
        <v>1260</v>
      </c>
      <c r="L63" s="18">
        <f t="shared" si="3"/>
        <v>2820</v>
      </c>
      <c r="M63" s="19">
        <v>2956</v>
      </c>
      <c r="N63" s="19">
        <v>2956</v>
      </c>
      <c r="O63" s="19">
        <v>2956</v>
      </c>
      <c r="P63" s="19">
        <f t="shared" si="0"/>
        <v>8868</v>
      </c>
      <c r="Q63" s="19">
        <v>2956</v>
      </c>
      <c r="R63" s="19">
        <v>2956</v>
      </c>
      <c r="S63" s="19">
        <v>829.63999999999942</v>
      </c>
      <c r="T63" s="19">
        <f t="shared" si="4"/>
        <v>6741.6399999999994</v>
      </c>
      <c r="U63" s="19">
        <f t="shared" si="5"/>
        <v>18429.64</v>
      </c>
    </row>
    <row r="64" spans="1:21" s="20" customFormat="1" ht="15">
      <c r="A64" s="14">
        <v>58</v>
      </c>
      <c r="B64" s="15">
        <v>854</v>
      </c>
      <c r="C64" s="14" t="s">
        <v>76</v>
      </c>
      <c r="D64" s="17">
        <v>13460</v>
      </c>
      <c r="E64" s="17">
        <v>16065</v>
      </c>
      <c r="F64" s="17">
        <v>18150</v>
      </c>
      <c r="G64" s="17">
        <f t="shared" si="1"/>
        <v>47675</v>
      </c>
      <c r="H64" s="21">
        <v>14545</v>
      </c>
      <c r="I64" s="19">
        <v>14745</v>
      </c>
      <c r="J64" s="19">
        <v>13690</v>
      </c>
      <c r="K64" s="18">
        <f t="shared" si="2"/>
        <v>42980</v>
      </c>
      <c r="L64" s="18">
        <f t="shared" si="3"/>
        <v>90655</v>
      </c>
      <c r="M64" s="19">
        <v>24778</v>
      </c>
      <c r="N64" s="19">
        <v>24778</v>
      </c>
      <c r="O64" s="19">
        <v>24778</v>
      </c>
      <c r="P64" s="19">
        <f t="shared" si="0"/>
        <v>74334</v>
      </c>
      <c r="Q64" s="19">
        <v>24778</v>
      </c>
      <c r="R64" s="19">
        <v>24778</v>
      </c>
      <c r="S64" s="19">
        <v>6933.3999999999942</v>
      </c>
      <c r="T64" s="19">
        <f t="shared" si="4"/>
        <v>56489.399999999994</v>
      </c>
      <c r="U64" s="19">
        <f t="shared" si="5"/>
        <v>221478.39999999999</v>
      </c>
    </row>
    <row r="65" spans="1:21" s="20" customFormat="1" ht="15">
      <c r="A65" s="14">
        <v>59</v>
      </c>
      <c r="B65" s="15">
        <v>858</v>
      </c>
      <c r="C65" s="16" t="s">
        <v>77</v>
      </c>
      <c r="D65" s="17">
        <v>675</v>
      </c>
      <c r="E65" s="17">
        <v>1455</v>
      </c>
      <c r="F65" s="17">
        <v>825</v>
      </c>
      <c r="G65" s="17">
        <f t="shared" si="1"/>
        <v>2955</v>
      </c>
      <c r="H65" s="21">
        <v>550</v>
      </c>
      <c r="I65" s="19">
        <v>900</v>
      </c>
      <c r="J65" s="19">
        <v>1400</v>
      </c>
      <c r="K65" s="18">
        <f t="shared" si="2"/>
        <v>2850</v>
      </c>
      <c r="L65" s="18">
        <f t="shared" si="3"/>
        <v>5805</v>
      </c>
      <c r="M65" s="19">
        <v>3001</v>
      </c>
      <c r="N65" s="19">
        <v>3001</v>
      </c>
      <c r="O65" s="19">
        <v>3001</v>
      </c>
      <c r="P65" s="19">
        <f t="shared" si="0"/>
        <v>9003</v>
      </c>
      <c r="Q65" s="19">
        <v>3001</v>
      </c>
      <c r="R65" s="19">
        <v>3001</v>
      </c>
      <c r="S65" s="19">
        <v>838.70000000000073</v>
      </c>
      <c r="T65" s="19">
        <f t="shared" si="4"/>
        <v>6840.7000000000007</v>
      </c>
      <c r="U65" s="19">
        <f t="shared" si="5"/>
        <v>21648.7</v>
      </c>
    </row>
    <row r="66" spans="1:21" s="20" customFormat="1" ht="15">
      <c r="A66" s="14">
        <v>60</v>
      </c>
      <c r="B66" s="15">
        <v>866</v>
      </c>
      <c r="C66" s="14" t="s">
        <v>78</v>
      </c>
      <c r="D66" s="17">
        <v>4230</v>
      </c>
      <c r="E66" s="17">
        <v>5280</v>
      </c>
      <c r="F66" s="17">
        <v>6600</v>
      </c>
      <c r="G66" s="17">
        <f t="shared" si="1"/>
        <v>16110</v>
      </c>
      <c r="H66" s="21">
        <v>4770</v>
      </c>
      <c r="I66" s="19">
        <v>3780</v>
      </c>
      <c r="J66" s="19">
        <v>4350</v>
      </c>
      <c r="K66" s="18">
        <f t="shared" si="2"/>
        <v>12900</v>
      </c>
      <c r="L66" s="18">
        <f t="shared" si="3"/>
        <v>29010</v>
      </c>
      <c r="M66" s="19">
        <v>7800</v>
      </c>
      <c r="N66" s="19">
        <v>7800</v>
      </c>
      <c r="O66" s="19">
        <v>7800</v>
      </c>
      <c r="P66" s="19">
        <f t="shared" si="0"/>
        <v>23400</v>
      </c>
      <c r="Q66" s="19">
        <v>7800</v>
      </c>
      <c r="R66" s="19">
        <v>4690.32</v>
      </c>
      <c r="S66" s="19">
        <v>1018.7299999999996</v>
      </c>
      <c r="T66" s="19">
        <f t="shared" si="4"/>
        <v>13509.05</v>
      </c>
      <c r="U66" s="19">
        <f t="shared" si="5"/>
        <v>65919.05</v>
      </c>
    </row>
    <row r="67" spans="1:21" s="20" customFormat="1" ht="15">
      <c r="A67" s="14">
        <v>61</v>
      </c>
      <c r="B67" s="15">
        <v>867</v>
      </c>
      <c r="C67" s="14" t="s">
        <v>79</v>
      </c>
      <c r="D67" s="17">
        <v>6220</v>
      </c>
      <c r="E67" s="17">
        <v>7650</v>
      </c>
      <c r="F67" s="17">
        <v>6160</v>
      </c>
      <c r="G67" s="17">
        <f t="shared" si="1"/>
        <v>20030</v>
      </c>
      <c r="H67" s="21">
        <v>4720</v>
      </c>
      <c r="I67" s="19">
        <v>3395</v>
      </c>
      <c r="J67" s="19">
        <v>3520</v>
      </c>
      <c r="K67" s="18">
        <f t="shared" si="2"/>
        <v>11635</v>
      </c>
      <c r="L67" s="18">
        <f t="shared" si="3"/>
        <v>31665</v>
      </c>
      <c r="M67" s="19">
        <v>4221</v>
      </c>
      <c r="N67" s="19">
        <v>4221</v>
      </c>
      <c r="O67" s="19">
        <v>4221</v>
      </c>
      <c r="P67" s="19">
        <f t="shared" si="0"/>
        <v>12663</v>
      </c>
      <c r="Q67" s="19">
        <v>4221</v>
      </c>
      <c r="R67" s="19">
        <v>4221</v>
      </c>
      <c r="S67" s="19">
        <v>1180.9599999999991</v>
      </c>
      <c r="T67" s="19">
        <f t="shared" si="4"/>
        <v>9622.9599999999991</v>
      </c>
      <c r="U67" s="19">
        <f t="shared" si="5"/>
        <v>53950.96</v>
      </c>
    </row>
    <row r="68" spans="1:21" s="20" customFormat="1" ht="15">
      <c r="A68" s="14">
        <v>62</v>
      </c>
      <c r="B68" s="15">
        <v>882</v>
      </c>
      <c r="C68" s="14" t="s">
        <v>80</v>
      </c>
      <c r="D68" s="17">
        <v>2820</v>
      </c>
      <c r="E68" s="17">
        <v>2820</v>
      </c>
      <c r="F68" s="17">
        <v>2860</v>
      </c>
      <c r="G68" s="17">
        <f t="shared" si="1"/>
        <v>8500</v>
      </c>
      <c r="H68" s="21">
        <v>2440</v>
      </c>
      <c r="I68" s="19">
        <v>2300</v>
      </c>
      <c r="J68" s="19">
        <v>3520</v>
      </c>
      <c r="K68" s="18">
        <f t="shared" si="2"/>
        <v>8260</v>
      </c>
      <c r="L68" s="18">
        <f t="shared" si="3"/>
        <v>16760</v>
      </c>
      <c r="M68" s="19">
        <v>2427</v>
      </c>
      <c r="N68" s="19">
        <v>2427</v>
      </c>
      <c r="O68" s="19">
        <v>2427</v>
      </c>
      <c r="P68" s="19">
        <f t="shared" si="0"/>
        <v>7281</v>
      </c>
      <c r="Q68" s="19">
        <v>2427</v>
      </c>
      <c r="R68" s="19">
        <v>2427</v>
      </c>
      <c r="S68" s="19">
        <v>677.05999999999949</v>
      </c>
      <c r="T68" s="19">
        <f t="shared" si="4"/>
        <v>5531.0599999999995</v>
      </c>
      <c r="U68" s="19">
        <f t="shared" si="5"/>
        <v>29572.059999999998</v>
      </c>
    </row>
    <row r="69" spans="1:21" s="20" customFormat="1" ht="15">
      <c r="A69" s="14">
        <v>63</v>
      </c>
      <c r="B69" s="15">
        <v>884</v>
      </c>
      <c r="C69" s="14" t="s">
        <v>81</v>
      </c>
      <c r="D69" s="17">
        <v>4600</v>
      </c>
      <c r="E69" s="17">
        <v>4540</v>
      </c>
      <c r="F69" s="17">
        <v>4590</v>
      </c>
      <c r="G69" s="17">
        <f t="shared" si="1"/>
        <v>13730</v>
      </c>
      <c r="H69" s="21">
        <v>2700</v>
      </c>
      <c r="I69" s="19">
        <v>5440</v>
      </c>
      <c r="J69" s="19">
        <v>2610</v>
      </c>
      <c r="K69" s="18">
        <f t="shared" si="2"/>
        <v>10750</v>
      </c>
      <c r="L69" s="18">
        <f t="shared" si="3"/>
        <v>24480</v>
      </c>
      <c r="M69" s="19">
        <v>14400</v>
      </c>
      <c r="N69" s="19">
        <v>7972.5400000000009</v>
      </c>
      <c r="O69" s="19">
        <v>2443</v>
      </c>
      <c r="P69" s="19">
        <f t="shared" si="0"/>
        <v>24815.54</v>
      </c>
      <c r="Q69" s="19">
        <v>2443</v>
      </c>
      <c r="R69" s="19">
        <v>2443</v>
      </c>
      <c r="S69" s="19">
        <v>686.21999999999935</v>
      </c>
      <c r="T69" s="19">
        <f t="shared" si="4"/>
        <v>5572.2199999999993</v>
      </c>
      <c r="U69" s="19">
        <f t="shared" si="5"/>
        <v>54867.76</v>
      </c>
    </row>
    <row r="70" spans="1:21" s="20" customFormat="1" ht="15">
      <c r="A70" s="14">
        <v>64</v>
      </c>
      <c r="B70" s="15">
        <v>889</v>
      </c>
      <c r="C70" s="14" t="s">
        <v>82</v>
      </c>
      <c r="D70" s="17">
        <v>2220</v>
      </c>
      <c r="E70" s="17">
        <v>2220</v>
      </c>
      <c r="F70" s="17">
        <v>2020</v>
      </c>
      <c r="G70" s="17">
        <f t="shared" si="1"/>
        <v>6460</v>
      </c>
      <c r="H70" s="21">
        <v>1980</v>
      </c>
      <c r="I70" s="19">
        <v>2940</v>
      </c>
      <c r="J70" s="19">
        <v>2880</v>
      </c>
      <c r="K70" s="18">
        <f t="shared" si="2"/>
        <v>7800</v>
      </c>
      <c r="L70" s="18">
        <f t="shared" si="3"/>
        <v>14260</v>
      </c>
      <c r="M70" s="19">
        <v>4418</v>
      </c>
      <c r="N70" s="19">
        <v>4418</v>
      </c>
      <c r="O70" s="19">
        <v>4418</v>
      </c>
      <c r="P70" s="19">
        <f t="shared" si="0"/>
        <v>13254</v>
      </c>
      <c r="Q70" s="19">
        <v>4418</v>
      </c>
      <c r="R70" s="19">
        <v>4418</v>
      </c>
      <c r="S70" s="19">
        <v>1238.0800000000017</v>
      </c>
      <c r="T70" s="19">
        <f t="shared" si="4"/>
        <v>10074.080000000002</v>
      </c>
      <c r="U70" s="19">
        <f t="shared" si="5"/>
        <v>37588.080000000002</v>
      </c>
    </row>
    <row r="71" spans="1:21" s="20" customFormat="1" ht="15">
      <c r="A71" s="14">
        <v>65</v>
      </c>
      <c r="B71" s="15">
        <v>893</v>
      </c>
      <c r="C71" s="14" t="s">
        <v>83</v>
      </c>
      <c r="D71" s="17">
        <v>3685</v>
      </c>
      <c r="E71" s="17">
        <v>3740</v>
      </c>
      <c r="F71" s="17">
        <v>5610</v>
      </c>
      <c r="G71" s="17">
        <f t="shared" si="1"/>
        <v>13035</v>
      </c>
      <c r="H71" s="21">
        <v>3905</v>
      </c>
      <c r="I71" s="19">
        <v>3465</v>
      </c>
      <c r="J71" s="19">
        <v>4180</v>
      </c>
      <c r="K71" s="18">
        <f t="shared" si="2"/>
        <v>11550</v>
      </c>
      <c r="L71" s="18">
        <f t="shared" si="3"/>
        <v>24585</v>
      </c>
      <c r="M71" s="19">
        <v>6600</v>
      </c>
      <c r="N71" s="19">
        <v>6600</v>
      </c>
      <c r="O71" s="19">
        <v>6600</v>
      </c>
      <c r="P71" s="19">
        <f t="shared" ref="P71:P93" si="6">SUM(M71:O71)</f>
        <v>19800</v>
      </c>
      <c r="Q71" s="19">
        <v>6600</v>
      </c>
      <c r="R71" s="19">
        <v>6526.7799999999988</v>
      </c>
      <c r="S71" s="19">
        <v>911.34999999999854</v>
      </c>
      <c r="T71" s="19">
        <f t="shared" si="4"/>
        <v>14038.129999999997</v>
      </c>
      <c r="U71" s="19">
        <f t="shared" si="5"/>
        <v>58423.13</v>
      </c>
    </row>
    <row r="72" spans="1:21" s="20" customFormat="1" ht="15">
      <c r="A72" s="14">
        <v>66</v>
      </c>
      <c r="B72" s="15">
        <v>896</v>
      </c>
      <c r="C72" s="14" t="s">
        <v>84</v>
      </c>
      <c r="D72" s="17">
        <v>6050</v>
      </c>
      <c r="E72" s="17">
        <v>4900</v>
      </c>
      <c r="F72" s="17">
        <v>6050</v>
      </c>
      <c r="G72" s="17">
        <f t="shared" ref="G72:G89" si="7">SUM(D72:F72)</f>
        <v>17000</v>
      </c>
      <c r="H72" s="21">
        <v>4000</v>
      </c>
      <c r="I72" s="19">
        <v>8240</v>
      </c>
      <c r="J72" s="19">
        <v>7270</v>
      </c>
      <c r="K72" s="18">
        <f t="shared" ref="K72:K94" si="8">H72+I72+J72</f>
        <v>19510</v>
      </c>
      <c r="L72" s="18">
        <f t="shared" ref="L72:L94" si="9">D72+E72+F72+H72+I72+J72</f>
        <v>36510</v>
      </c>
      <c r="M72" s="19">
        <v>9945</v>
      </c>
      <c r="N72" s="19">
        <v>9945</v>
      </c>
      <c r="O72" s="19">
        <v>9945</v>
      </c>
      <c r="P72" s="19">
        <f t="shared" si="6"/>
        <v>29835</v>
      </c>
      <c r="Q72" s="19">
        <v>9945</v>
      </c>
      <c r="R72" s="19">
        <v>9945</v>
      </c>
      <c r="S72" s="19">
        <v>2782.6900000000023</v>
      </c>
      <c r="T72" s="19">
        <f t="shared" ref="T72:T94" si="10">SUM(Q72:S72)</f>
        <v>22672.690000000002</v>
      </c>
      <c r="U72" s="19">
        <f t="shared" ref="U72:U94" si="11">S72+R72+Q72+O72+N72+M72+J72+I72+H72+F72+E72+D72</f>
        <v>89017.69</v>
      </c>
    </row>
    <row r="73" spans="1:21" s="20" customFormat="1" ht="15">
      <c r="A73" s="14">
        <v>67</v>
      </c>
      <c r="B73" s="15">
        <v>898</v>
      </c>
      <c r="C73" s="24" t="s">
        <v>85</v>
      </c>
      <c r="D73" s="17">
        <v>3440</v>
      </c>
      <c r="E73" s="17">
        <v>3490</v>
      </c>
      <c r="F73" s="17">
        <v>3490</v>
      </c>
      <c r="G73" s="17">
        <f t="shared" si="7"/>
        <v>10420</v>
      </c>
      <c r="H73" s="21">
        <v>1740</v>
      </c>
      <c r="I73" s="19">
        <v>2540</v>
      </c>
      <c r="J73" s="19">
        <v>2650</v>
      </c>
      <c r="K73" s="18">
        <f t="shared" si="8"/>
        <v>6930</v>
      </c>
      <c r="L73" s="18">
        <f t="shared" si="9"/>
        <v>17350</v>
      </c>
      <c r="M73" s="19">
        <v>3320</v>
      </c>
      <c r="N73" s="19">
        <v>3320</v>
      </c>
      <c r="O73" s="19">
        <v>3320</v>
      </c>
      <c r="P73" s="19">
        <f t="shared" si="6"/>
        <v>9960</v>
      </c>
      <c r="Q73" s="19">
        <v>3320</v>
      </c>
      <c r="R73" s="19">
        <v>3320</v>
      </c>
      <c r="S73" s="19">
        <v>926.70999999999913</v>
      </c>
      <c r="T73" s="19">
        <f t="shared" si="10"/>
        <v>7566.7099999999991</v>
      </c>
      <c r="U73" s="19">
        <f t="shared" si="11"/>
        <v>34876.71</v>
      </c>
    </row>
    <row r="74" spans="1:21" s="25" customFormat="1" ht="15.75">
      <c r="A74" s="14">
        <v>68</v>
      </c>
      <c r="B74" s="15">
        <v>907</v>
      </c>
      <c r="C74" s="14" t="s">
        <v>86</v>
      </c>
      <c r="D74" s="17">
        <v>13840</v>
      </c>
      <c r="E74" s="17">
        <v>8100</v>
      </c>
      <c r="F74" s="17">
        <v>13560</v>
      </c>
      <c r="G74" s="17">
        <f t="shared" si="7"/>
        <v>35500</v>
      </c>
      <c r="H74" s="21">
        <v>15540</v>
      </c>
      <c r="I74" s="19">
        <v>14060</v>
      </c>
      <c r="J74" s="19">
        <v>12900</v>
      </c>
      <c r="K74" s="18">
        <f t="shared" si="8"/>
        <v>42500</v>
      </c>
      <c r="L74" s="18">
        <f t="shared" si="9"/>
        <v>78000</v>
      </c>
      <c r="M74" s="19">
        <v>12259</v>
      </c>
      <c r="N74" s="19">
        <v>12259</v>
      </c>
      <c r="O74" s="19">
        <v>12259</v>
      </c>
      <c r="P74" s="19">
        <f t="shared" si="6"/>
        <v>36777</v>
      </c>
      <c r="Q74" s="19">
        <v>12259</v>
      </c>
      <c r="R74" s="19">
        <v>12259</v>
      </c>
      <c r="S74" s="19">
        <v>3428.4499999999971</v>
      </c>
      <c r="T74" s="19">
        <f t="shared" si="10"/>
        <v>27946.449999999997</v>
      </c>
      <c r="U74" s="19">
        <f t="shared" si="11"/>
        <v>142723.45000000001</v>
      </c>
    </row>
    <row r="75" spans="1:21" ht="15">
      <c r="A75" s="14">
        <v>69</v>
      </c>
      <c r="B75" s="15">
        <v>914</v>
      </c>
      <c r="C75" s="14" t="s">
        <v>87</v>
      </c>
      <c r="D75" s="17">
        <v>2730</v>
      </c>
      <c r="E75" s="17">
        <v>2910</v>
      </c>
      <c r="F75" s="17">
        <v>3210</v>
      </c>
      <c r="G75" s="17">
        <f t="shared" si="7"/>
        <v>8850</v>
      </c>
      <c r="H75" s="21">
        <v>3850</v>
      </c>
      <c r="I75" s="19">
        <v>4580</v>
      </c>
      <c r="J75" s="19">
        <v>4530</v>
      </c>
      <c r="K75" s="18">
        <f t="shared" si="8"/>
        <v>12960</v>
      </c>
      <c r="L75" s="18">
        <f t="shared" si="9"/>
        <v>21810</v>
      </c>
      <c r="M75" s="19">
        <v>4320</v>
      </c>
      <c r="N75" s="19">
        <v>4320</v>
      </c>
      <c r="O75" s="19">
        <v>4320</v>
      </c>
      <c r="P75" s="19">
        <f t="shared" si="6"/>
        <v>12960</v>
      </c>
      <c r="Q75" s="19">
        <v>4320</v>
      </c>
      <c r="R75" s="19">
        <v>4320</v>
      </c>
      <c r="S75" s="19">
        <v>1209.8100000000013</v>
      </c>
      <c r="T75" s="19">
        <f t="shared" si="10"/>
        <v>9849.8100000000013</v>
      </c>
      <c r="U75" s="19">
        <f t="shared" si="11"/>
        <v>44619.81</v>
      </c>
    </row>
    <row r="76" spans="1:21" ht="15">
      <c r="A76" s="14">
        <v>70</v>
      </c>
      <c r="B76" s="15">
        <v>917</v>
      </c>
      <c r="C76" s="14" t="s">
        <v>88</v>
      </c>
      <c r="D76" s="17">
        <v>6720</v>
      </c>
      <c r="E76" s="17">
        <v>6420</v>
      </c>
      <c r="F76" s="17">
        <v>6720</v>
      </c>
      <c r="G76" s="17">
        <f t="shared" si="7"/>
        <v>19860</v>
      </c>
      <c r="H76" s="21">
        <v>5520</v>
      </c>
      <c r="I76" s="19">
        <v>3900</v>
      </c>
      <c r="J76" s="19">
        <v>3600</v>
      </c>
      <c r="K76" s="18">
        <f t="shared" si="8"/>
        <v>13020</v>
      </c>
      <c r="L76" s="18">
        <f t="shared" si="9"/>
        <v>32880</v>
      </c>
      <c r="M76" s="19">
        <v>5843</v>
      </c>
      <c r="N76" s="19">
        <v>5843</v>
      </c>
      <c r="O76" s="19">
        <v>5843</v>
      </c>
      <c r="P76" s="19">
        <f t="shared" si="6"/>
        <v>17529</v>
      </c>
      <c r="Q76" s="19">
        <v>5843</v>
      </c>
      <c r="R76" s="19">
        <v>5843</v>
      </c>
      <c r="S76" s="19">
        <v>1636.4700000000012</v>
      </c>
      <c r="T76" s="19">
        <f t="shared" si="10"/>
        <v>13322.470000000001</v>
      </c>
      <c r="U76" s="19">
        <f t="shared" si="11"/>
        <v>63731.47</v>
      </c>
    </row>
    <row r="77" spans="1:21" ht="15">
      <c r="A77" s="14">
        <v>71</v>
      </c>
      <c r="B77" s="15">
        <v>918</v>
      </c>
      <c r="C77" s="14" t="s">
        <v>89</v>
      </c>
      <c r="D77" s="17">
        <v>2730</v>
      </c>
      <c r="E77" s="17">
        <v>3330</v>
      </c>
      <c r="F77" s="17">
        <v>3420</v>
      </c>
      <c r="G77" s="17">
        <f t="shared" si="7"/>
        <v>9480</v>
      </c>
      <c r="H77" s="21">
        <v>2400</v>
      </c>
      <c r="I77" s="19">
        <v>2490</v>
      </c>
      <c r="J77" s="19">
        <v>2310</v>
      </c>
      <c r="K77" s="18">
        <f t="shared" si="8"/>
        <v>7200</v>
      </c>
      <c r="L77" s="18">
        <f t="shared" si="9"/>
        <v>16680</v>
      </c>
      <c r="M77" s="19">
        <v>4871</v>
      </c>
      <c r="N77" s="19">
        <v>4871</v>
      </c>
      <c r="O77" s="19">
        <v>4871</v>
      </c>
      <c r="P77" s="19">
        <f t="shared" si="6"/>
        <v>14613</v>
      </c>
      <c r="Q77" s="19">
        <v>4871</v>
      </c>
      <c r="R77" s="19">
        <v>4871</v>
      </c>
      <c r="S77" s="19">
        <v>1363.8499999999985</v>
      </c>
      <c r="T77" s="19">
        <f t="shared" si="10"/>
        <v>11105.849999999999</v>
      </c>
      <c r="U77" s="19">
        <f t="shared" si="11"/>
        <v>42398.85</v>
      </c>
    </row>
    <row r="78" spans="1:21" ht="15">
      <c r="A78" s="14">
        <v>72</v>
      </c>
      <c r="B78" s="15">
        <v>928</v>
      </c>
      <c r="C78" s="14" t="s">
        <v>90</v>
      </c>
      <c r="D78" s="17">
        <v>13035</v>
      </c>
      <c r="E78" s="17">
        <v>13040</v>
      </c>
      <c r="F78" s="17">
        <v>13045</v>
      </c>
      <c r="G78" s="17">
        <f t="shared" si="7"/>
        <v>39120</v>
      </c>
      <c r="H78" s="21">
        <v>11835</v>
      </c>
      <c r="I78" s="19">
        <v>16085</v>
      </c>
      <c r="J78" s="19">
        <v>13045</v>
      </c>
      <c r="K78" s="18">
        <f t="shared" si="8"/>
        <v>40965</v>
      </c>
      <c r="L78" s="18">
        <f t="shared" si="9"/>
        <v>80085</v>
      </c>
      <c r="M78" s="19">
        <v>59400</v>
      </c>
      <c r="N78" s="19">
        <v>28743.379999999997</v>
      </c>
      <c r="O78" s="19">
        <v>12433</v>
      </c>
      <c r="P78" s="19">
        <f t="shared" si="6"/>
        <v>100576.38</v>
      </c>
      <c r="Q78" s="19">
        <v>12433</v>
      </c>
      <c r="R78" s="19">
        <v>12433</v>
      </c>
      <c r="S78" s="19">
        <v>3477.9799999999959</v>
      </c>
      <c r="T78" s="19">
        <f t="shared" si="10"/>
        <v>28343.979999999996</v>
      </c>
      <c r="U78" s="19">
        <f t="shared" si="11"/>
        <v>209005.36</v>
      </c>
    </row>
    <row r="79" spans="1:21" ht="15">
      <c r="A79" s="14">
        <v>73</v>
      </c>
      <c r="B79" s="15">
        <v>931</v>
      </c>
      <c r="C79" s="14" t="s">
        <v>91</v>
      </c>
      <c r="D79" s="17">
        <v>3140</v>
      </c>
      <c r="E79" s="17">
        <v>3940</v>
      </c>
      <c r="F79" s="17">
        <v>4910</v>
      </c>
      <c r="G79" s="17">
        <f t="shared" si="7"/>
        <v>11990</v>
      </c>
      <c r="H79" s="21">
        <v>2680</v>
      </c>
      <c r="I79" s="19">
        <v>2860</v>
      </c>
      <c r="J79" s="19">
        <v>2520</v>
      </c>
      <c r="K79" s="18">
        <f t="shared" si="8"/>
        <v>8060</v>
      </c>
      <c r="L79" s="18">
        <f t="shared" si="9"/>
        <v>20050</v>
      </c>
      <c r="M79" s="19">
        <v>2759</v>
      </c>
      <c r="N79" s="19">
        <v>2759</v>
      </c>
      <c r="O79" s="19">
        <v>2759</v>
      </c>
      <c r="P79" s="19">
        <f t="shared" si="6"/>
        <v>8277</v>
      </c>
      <c r="Q79" s="19">
        <v>2759</v>
      </c>
      <c r="R79" s="19">
        <v>2759</v>
      </c>
      <c r="S79" s="19">
        <v>772.51000000000022</v>
      </c>
      <c r="T79" s="19">
        <f t="shared" si="10"/>
        <v>6290.51</v>
      </c>
      <c r="U79" s="19">
        <f t="shared" si="11"/>
        <v>34617.51</v>
      </c>
    </row>
    <row r="80" spans="1:21" ht="15">
      <c r="A80" s="14">
        <v>74</v>
      </c>
      <c r="B80" s="15">
        <v>935</v>
      </c>
      <c r="C80" s="14" t="s">
        <v>92</v>
      </c>
      <c r="D80" s="17">
        <v>3950</v>
      </c>
      <c r="E80" s="17">
        <v>4275</v>
      </c>
      <c r="F80" s="17">
        <v>3900</v>
      </c>
      <c r="G80" s="17">
        <f t="shared" si="7"/>
        <v>12125</v>
      </c>
      <c r="H80" s="21">
        <v>3235</v>
      </c>
      <c r="I80" s="19">
        <v>4155</v>
      </c>
      <c r="J80" s="19">
        <v>3260</v>
      </c>
      <c r="K80" s="18">
        <f t="shared" si="8"/>
        <v>10650</v>
      </c>
      <c r="L80" s="18">
        <f t="shared" si="9"/>
        <v>22775</v>
      </c>
      <c r="M80" s="19">
        <v>10800</v>
      </c>
      <c r="N80" s="19">
        <v>10800</v>
      </c>
      <c r="O80" s="19">
        <v>4407.17</v>
      </c>
      <c r="P80" s="19">
        <f t="shared" si="6"/>
        <v>26007.17</v>
      </c>
      <c r="Q80" s="19">
        <v>3300</v>
      </c>
      <c r="R80" s="19">
        <v>3300</v>
      </c>
      <c r="S80" s="19">
        <v>920.83000000000175</v>
      </c>
      <c r="T80" s="19">
        <f t="shared" si="10"/>
        <v>7520.8300000000017</v>
      </c>
      <c r="U80" s="19">
        <f t="shared" si="11"/>
        <v>56303</v>
      </c>
    </row>
    <row r="81" spans="1:21" ht="15">
      <c r="A81" s="14">
        <v>75</v>
      </c>
      <c r="B81" s="15">
        <v>937</v>
      </c>
      <c r="C81" s="14" t="s">
        <v>93</v>
      </c>
      <c r="D81" s="17">
        <v>3520</v>
      </c>
      <c r="E81" s="17">
        <v>3400</v>
      </c>
      <c r="F81" s="17">
        <v>3540</v>
      </c>
      <c r="G81" s="17">
        <f t="shared" si="7"/>
        <v>10460</v>
      </c>
      <c r="H81" s="21">
        <v>3450</v>
      </c>
      <c r="I81" s="19">
        <v>3180</v>
      </c>
      <c r="J81" s="19">
        <v>4500</v>
      </c>
      <c r="K81" s="18">
        <f t="shared" si="8"/>
        <v>11130</v>
      </c>
      <c r="L81" s="18">
        <f t="shared" si="9"/>
        <v>21590</v>
      </c>
      <c r="M81" s="19">
        <v>3250</v>
      </c>
      <c r="N81" s="19">
        <v>3250</v>
      </c>
      <c r="O81" s="19">
        <v>3250</v>
      </c>
      <c r="P81" s="19">
        <f t="shared" si="6"/>
        <v>9750</v>
      </c>
      <c r="Q81" s="19">
        <v>3250</v>
      </c>
      <c r="R81" s="19">
        <v>3250</v>
      </c>
      <c r="S81" s="19">
        <v>908.90000000000146</v>
      </c>
      <c r="T81" s="19">
        <f t="shared" si="10"/>
        <v>7408.9000000000015</v>
      </c>
      <c r="U81" s="19">
        <f t="shared" si="11"/>
        <v>38748.9</v>
      </c>
    </row>
    <row r="82" spans="1:21" ht="15">
      <c r="A82" s="14">
        <v>76</v>
      </c>
      <c r="B82" s="14">
        <v>939</v>
      </c>
      <c r="C82" s="14" t="s">
        <v>94</v>
      </c>
      <c r="D82" s="17">
        <v>720</v>
      </c>
      <c r="E82" s="17">
        <v>1560</v>
      </c>
      <c r="F82" s="17">
        <v>1460</v>
      </c>
      <c r="G82" s="17">
        <f t="shared" si="7"/>
        <v>3740</v>
      </c>
      <c r="H82" s="21">
        <v>480</v>
      </c>
      <c r="I82" s="19">
        <v>1240</v>
      </c>
      <c r="J82" s="19">
        <v>1560</v>
      </c>
      <c r="K82" s="18">
        <f t="shared" si="8"/>
        <v>3280</v>
      </c>
      <c r="L82" s="18">
        <f t="shared" si="9"/>
        <v>7020</v>
      </c>
      <c r="M82" s="19">
        <v>3565</v>
      </c>
      <c r="N82" s="19">
        <v>3565</v>
      </c>
      <c r="O82" s="19">
        <v>3565</v>
      </c>
      <c r="P82" s="19">
        <f t="shared" si="6"/>
        <v>10695</v>
      </c>
      <c r="Q82" s="19">
        <v>3565</v>
      </c>
      <c r="R82" s="19">
        <v>3565</v>
      </c>
      <c r="S82" s="19">
        <v>1000.2000000000007</v>
      </c>
      <c r="T82" s="19">
        <f t="shared" si="10"/>
        <v>8130.2000000000007</v>
      </c>
      <c r="U82" s="19">
        <f t="shared" si="11"/>
        <v>25845.200000000001</v>
      </c>
    </row>
    <row r="83" spans="1:21" ht="15">
      <c r="A83" s="14">
        <v>77</v>
      </c>
      <c r="B83" s="15">
        <v>959</v>
      </c>
      <c r="C83" s="14" t="s">
        <v>95</v>
      </c>
      <c r="D83" s="17">
        <v>4785</v>
      </c>
      <c r="E83" s="17">
        <v>5065</v>
      </c>
      <c r="F83" s="17">
        <v>5180</v>
      </c>
      <c r="G83" s="17">
        <f t="shared" si="7"/>
        <v>15030</v>
      </c>
      <c r="H83" s="21">
        <v>2455</v>
      </c>
      <c r="I83" s="19">
        <v>2920</v>
      </c>
      <c r="J83" s="19">
        <v>2740</v>
      </c>
      <c r="K83" s="18">
        <f t="shared" si="8"/>
        <v>8115</v>
      </c>
      <c r="L83" s="18">
        <f t="shared" si="9"/>
        <v>23145</v>
      </c>
      <c r="M83" s="19">
        <v>4290</v>
      </c>
      <c r="N83" s="19">
        <v>4290</v>
      </c>
      <c r="O83" s="19">
        <v>4290</v>
      </c>
      <c r="P83" s="19">
        <f t="shared" si="6"/>
        <v>12870</v>
      </c>
      <c r="Q83" s="19">
        <v>4290</v>
      </c>
      <c r="R83" s="19">
        <v>4290</v>
      </c>
      <c r="S83" s="19">
        <v>1198.1899999999987</v>
      </c>
      <c r="T83" s="19">
        <f t="shared" si="10"/>
        <v>9778.1899999999987</v>
      </c>
      <c r="U83" s="19">
        <f t="shared" si="11"/>
        <v>45793.19</v>
      </c>
    </row>
    <row r="84" spans="1:21" ht="15">
      <c r="A84" s="14">
        <v>78</v>
      </c>
      <c r="B84" s="15">
        <v>968</v>
      </c>
      <c r="C84" s="14" t="s">
        <v>96</v>
      </c>
      <c r="D84" s="17">
        <v>4565</v>
      </c>
      <c r="E84" s="17">
        <v>5445</v>
      </c>
      <c r="F84" s="17">
        <v>4565</v>
      </c>
      <c r="G84" s="17">
        <f t="shared" si="7"/>
        <v>14575</v>
      </c>
      <c r="H84" s="21">
        <v>1595</v>
      </c>
      <c r="I84" s="19">
        <v>3245</v>
      </c>
      <c r="J84" s="19">
        <v>3300</v>
      </c>
      <c r="K84" s="18">
        <f t="shared" si="8"/>
        <v>8140</v>
      </c>
      <c r="L84" s="18">
        <f t="shared" si="9"/>
        <v>22715</v>
      </c>
      <c r="M84" s="19">
        <v>4260</v>
      </c>
      <c r="N84" s="19">
        <v>4260</v>
      </c>
      <c r="O84" s="19">
        <v>4260</v>
      </c>
      <c r="P84" s="19">
        <f t="shared" si="6"/>
        <v>12780</v>
      </c>
      <c r="Q84" s="19">
        <v>4260</v>
      </c>
      <c r="R84" s="19">
        <v>4260</v>
      </c>
      <c r="S84" s="19">
        <v>1192.1500000000015</v>
      </c>
      <c r="T84" s="19">
        <f t="shared" si="10"/>
        <v>9712.1500000000015</v>
      </c>
      <c r="U84" s="19">
        <f t="shared" si="11"/>
        <v>45207.15</v>
      </c>
    </row>
    <row r="85" spans="1:21" ht="15">
      <c r="A85" s="14">
        <v>79</v>
      </c>
      <c r="B85" s="15">
        <v>998</v>
      </c>
      <c r="C85" s="14" t="s">
        <v>97</v>
      </c>
      <c r="D85" s="17">
        <v>8520</v>
      </c>
      <c r="E85" s="17">
        <v>10650</v>
      </c>
      <c r="F85" s="17">
        <v>13300</v>
      </c>
      <c r="G85" s="17">
        <f t="shared" si="7"/>
        <v>32470</v>
      </c>
      <c r="H85" s="21">
        <v>6780</v>
      </c>
      <c r="I85" s="19">
        <v>9480</v>
      </c>
      <c r="J85" s="19">
        <v>10560</v>
      </c>
      <c r="K85" s="18">
        <f t="shared" si="8"/>
        <v>26820</v>
      </c>
      <c r="L85" s="18">
        <f t="shared" si="9"/>
        <v>59290</v>
      </c>
      <c r="M85" s="19">
        <v>8556</v>
      </c>
      <c r="N85" s="19">
        <v>8556</v>
      </c>
      <c r="O85" s="19">
        <v>8556</v>
      </c>
      <c r="P85" s="19">
        <f t="shared" si="6"/>
        <v>25668</v>
      </c>
      <c r="Q85" s="19">
        <v>8556</v>
      </c>
      <c r="R85" s="19">
        <v>8556</v>
      </c>
      <c r="S85" s="19">
        <v>2393.7799999999988</v>
      </c>
      <c r="T85" s="19">
        <f t="shared" si="10"/>
        <v>19505.78</v>
      </c>
      <c r="U85" s="19">
        <f t="shared" si="11"/>
        <v>104463.78</v>
      </c>
    </row>
    <row r="86" spans="1:21" ht="15">
      <c r="A86" s="14">
        <v>80</v>
      </c>
      <c r="B86" s="15">
        <v>1002</v>
      </c>
      <c r="C86" s="14" t="s">
        <v>98</v>
      </c>
      <c r="D86" s="17">
        <v>525</v>
      </c>
      <c r="E86" s="17">
        <v>300</v>
      </c>
      <c r="F86" s="17">
        <v>1125</v>
      </c>
      <c r="G86" s="17">
        <f t="shared" si="7"/>
        <v>1950</v>
      </c>
      <c r="H86" s="21">
        <v>1600</v>
      </c>
      <c r="I86" s="19">
        <v>1225</v>
      </c>
      <c r="J86" s="19">
        <v>250</v>
      </c>
      <c r="K86" s="18">
        <f t="shared" si="8"/>
        <v>3075</v>
      </c>
      <c r="L86" s="18">
        <f t="shared" si="9"/>
        <v>5025</v>
      </c>
      <c r="M86" s="19">
        <v>2893</v>
      </c>
      <c r="N86" s="19">
        <v>2893</v>
      </c>
      <c r="O86" s="19">
        <v>2893</v>
      </c>
      <c r="P86" s="19">
        <f t="shared" si="6"/>
        <v>8679</v>
      </c>
      <c r="Q86" s="19">
        <v>2893</v>
      </c>
      <c r="R86" s="19">
        <v>2893</v>
      </c>
      <c r="S86" s="19">
        <v>810.27000000000044</v>
      </c>
      <c r="T86" s="19">
        <f t="shared" si="10"/>
        <v>6596.27</v>
      </c>
      <c r="U86" s="19">
        <f t="shared" si="11"/>
        <v>20300.27</v>
      </c>
    </row>
    <row r="87" spans="1:21" ht="15">
      <c r="A87" s="14">
        <v>81</v>
      </c>
      <c r="B87" s="15">
        <v>1004</v>
      </c>
      <c r="C87" s="14" t="s">
        <v>99</v>
      </c>
      <c r="D87" s="17">
        <v>26950</v>
      </c>
      <c r="E87" s="17">
        <v>25750</v>
      </c>
      <c r="F87" s="17">
        <v>24800</v>
      </c>
      <c r="G87" s="17">
        <f t="shared" si="7"/>
        <v>77500</v>
      </c>
      <c r="H87" s="21">
        <v>14100</v>
      </c>
      <c r="I87" s="19">
        <v>9550</v>
      </c>
      <c r="J87" s="19">
        <v>8300</v>
      </c>
      <c r="K87" s="18">
        <f t="shared" si="8"/>
        <v>31950</v>
      </c>
      <c r="L87" s="18">
        <f t="shared" si="9"/>
        <v>109450</v>
      </c>
      <c r="M87" s="19">
        <v>26935</v>
      </c>
      <c r="N87" s="19">
        <v>26935</v>
      </c>
      <c r="O87" s="19">
        <v>26935</v>
      </c>
      <c r="P87" s="19">
        <f t="shared" si="6"/>
        <v>80805</v>
      </c>
      <c r="Q87" s="19">
        <v>26935</v>
      </c>
      <c r="R87" s="19">
        <v>26935</v>
      </c>
      <c r="S87" s="19">
        <v>7539.3800000000047</v>
      </c>
      <c r="T87" s="19">
        <f t="shared" si="10"/>
        <v>61409.380000000005</v>
      </c>
      <c r="U87" s="19">
        <f t="shared" si="11"/>
        <v>251664.38</v>
      </c>
    </row>
    <row r="88" spans="1:21" ht="15">
      <c r="A88" s="14">
        <v>82</v>
      </c>
      <c r="B88" s="33">
        <v>1007</v>
      </c>
      <c r="C88" s="34" t="s">
        <v>100</v>
      </c>
      <c r="I88" s="19">
        <v>440</v>
      </c>
      <c r="J88" s="19">
        <v>770</v>
      </c>
      <c r="K88" s="18">
        <f t="shared" si="8"/>
        <v>1210</v>
      </c>
      <c r="L88" s="18">
        <f t="shared" si="9"/>
        <v>1210</v>
      </c>
      <c r="M88" s="19">
        <v>6797</v>
      </c>
      <c r="N88" s="19">
        <v>6797</v>
      </c>
      <c r="O88" s="19">
        <v>6797</v>
      </c>
      <c r="P88" s="19">
        <f t="shared" si="6"/>
        <v>20391</v>
      </c>
      <c r="Q88" s="19">
        <v>6797</v>
      </c>
      <c r="R88" s="19">
        <v>6797</v>
      </c>
      <c r="S88" s="19">
        <v>1904.3600000000006</v>
      </c>
      <c r="T88" s="19">
        <f t="shared" si="10"/>
        <v>15498.36</v>
      </c>
      <c r="U88" s="19">
        <f t="shared" si="11"/>
        <v>37099.360000000001</v>
      </c>
    </row>
    <row r="89" spans="1:21" s="28" customFormat="1" ht="15.75">
      <c r="A89" s="14">
        <v>83</v>
      </c>
      <c r="B89" s="26">
        <v>1025</v>
      </c>
      <c r="C89" s="27" t="s">
        <v>101</v>
      </c>
      <c r="D89" s="17">
        <v>1900</v>
      </c>
      <c r="E89" s="17">
        <v>2050</v>
      </c>
      <c r="F89" s="17">
        <v>2060</v>
      </c>
      <c r="G89" s="17">
        <f t="shared" si="7"/>
        <v>6010</v>
      </c>
      <c r="H89" s="21">
        <v>1290</v>
      </c>
      <c r="I89" s="19">
        <v>1710</v>
      </c>
      <c r="J89" s="19">
        <v>1450</v>
      </c>
      <c r="K89" s="18">
        <f t="shared" si="8"/>
        <v>4450</v>
      </c>
      <c r="L89" s="18">
        <f t="shared" si="9"/>
        <v>10460</v>
      </c>
      <c r="M89" s="19">
        <v>2036</v>
      </c>
      <c r="N89" s="19">
        <v>2036</v>
      </c>
      <c r="O89" s="19">
        <v>2036</v>
      </c>
      <c r="P89" s="19">
        <f t="shared" si="6"/>
        <v>6108</v>
      </c>
      <c r="Q89" s="19">
        <v>2036</v>
      </c>
      <c r="R89" s="19">
        <v>2036</v>
      </c>
      <c r="S89" s="19">
        <v>570.09000000000015</v>
      </c>
      <c r="T89" s="19">
        <f t="shared" si="10"/>
        <v>4642.09</v>
      </c>
      <c r="U89" s="19">
        <f t="shared" si="11"/>
        <v>21210.09</v>
      </c>
    </row>
    <row r="90" spans="1:21" s="20" customFormat="1" ht="15">
      <c r="A90" s="14">
        <v>84</v>
      </c>
      <c r="B90" s="33">
        <v>1036</v>
      </c>
      <c r="C90" s="34" t="s">
        <v>102</v>
      </c>
      <c r="D90" s="17"/>
      <c r="E90" s="17"/>
      <c r="F90" s="17"/>
      <c r="G90" s="17"/>
      <c r="H90" s="21"/>
      <c r="I90" s="19">
        <v>5320</v>
      </c>
      <c r="J90" s="19">
        <v>4920</v>
      </c>
      <c r="K90" s="18">
        <f t="shared" si="8"/>
        <v>10240</v>
      </c>
      <c r="L90" s="18">
        <f t="shared" si="9"/>
        <v>10240</v>
      </c>
      <c r="M90" s="19">
        <v>5081</v>
      </c>
      <c r="N90" s="19">
        <v>5081</v>
      </c>
      <c r="O90" s="19">
        <v>5081</v>
      </c>
      <c r="P90" s="19">
        <f t="shared" si="6"/>
        <v>15243</v>
      </c>
      <c r="Q90" s="19">
        <v>5081</v>
      </c>
      <c r="R90" s="19">
        <v>5081</v>
      </c>
      <c r="S90" s="19">
        <v>1422.8499999999985</v>
      </c>
      <c r="T90" s="19">
        <f t="shared" si="10"/>
        <v>11584.849999999999</v>
      </c>
      <c r="U90" s="19">
        <f t="shared" si="11"/>
        <v>37067.85</v>
      </c>
    </row>
    <row r="91" spans="1:21" s="20" customFormat="1" ht="15">
      <c r="A91" s="14">
        <v>85</v>
      </c>
      <c r="B91" s="33">
        <v>1047</v>
      </c>
      <c r="C91" s="34" t="s">
        <v>103</v>
      </c>
      <c r="D91" s="17"/>
      <c r="E91" s="17"/>
      <c r="F91" s="17"/>
      <c r="G91" s="17"/>
      <c r="H91" s="21"/>
      <c r="I91" s="19">
        <v>960</v>
      </c>
      <c r="J91" s="19">
        <v>5820</v>
      </c>
      <c r="K91" s="18">
        <f t="shared" si="8"/>
        <v>6780</v>
      </c>
      <c r="L91" s="18">
        <f t="shared" si="9"/>
        <v>6780</v>
      </c>
      <c r="M91" s="19">
        <v>7389</v>
      </c>
      <c r="N91" s="19">
        <v>7389</v>
      </c>
      <c r="O91" s="19">
        <v>7389</v>
      </c>
      <c r="P91" s="19">
        <f t="shared" si="6"/>
        <v>22167</v>
      </c>
      <c r="Q91" s="19">
        <v>7389</v>
      </c>
      <c r="R91" s="19">
        <v>7389</v>
      </c>
      <c r="S91" s="19">
        <v>2065.1699999999983</v>
      </c>
      <c r="T91" s="19">
        <f t="shared" si="10"/>
        <v>16843.169999999998</v>
      </c>
      <c r="U91" s="19">
        <f t="shared" si="11"/>
        <v>45790.17</v>
      </c>
    </row>
    <row r="92" spans="1:21" s="20" customFormat="1" ht="15">
      <c r="A92" s="14">
        <v>86</v>
      </c>
      <c r="B92" s="33">
        <v>1050</v>
      </c>
      <c r="C92" s="34" t="s">
        <v>104</v>
      </c>
      <c r="D92" s="17"/>
      <c r="E92" s="17"/>
      <c r="F92" s="17"/>
      <c r="G92" s="17"/>
      <c r="H92" s="21"/>
      <c r="I92" s="19">
        <v>2760</v>
      </c>
      <c r="J92" s="19">
        <v>2740</v>
      </c>
      <c r="K92" s="18">
        <f t="shared" si="8"/>
        <v>5500</v>
      </c>
      <c r="L92" s="18">
        <f t="shared" si="9"/>
        <v>5500</v>
      </c>
      <c r="M92" s="19">
        <v>3001</v>
      </c>
      <c r="N92" s="19">
        <v>3001</v>
      </c>
      <c r="O92" s="19">
        <v>3001</v>
      </c>
      <c r="P92" s="19">
        <f t="shared" si="6"/>
        <v>9003</v>
      </c>
      <c r="Q92" s="19">
        <v>3001</v>
      </c>
      <c r="R92" s="19">
        <v>3001</v>
      </c>
      <c r="S92" s="19">
        <v>838.96000000000095</v>
      </c>
      <c r="T92" s="19">
        <f t="shared" si="10"/>
        <v>6840.9600000000009</v>
      </c>
      <c r="U92" s="19">
        <f t="shared" si="11"/>
        <v>21343.96</v>
      </c>
    </row>
    <row r="93" spans="1:21" ht="15">
      <c r="A93" s="14">
        <v>87</v>
      </c>
      <c r="B93" s="33">
        <v>1061</v>
      </c>
      <c r="C93" s="34" t="s">
        <v>105</v>
      </c>
      <c r="D93" s="17"/>
      <c r="E93" s="17"/>
      <c r="F93" s="17"/>
      <c r="G93" s="17"/>
      <c r="H93" s="21"/>
      <c r="I93" s="19">
        <v>3900</v>
      </c>
      <c r="J93" s="19">
        <v>4260</v>
      </c>
      <c r="K93" s="18">
        <f t="shared" si="8"/>
        <v>8160</v>
      </c>
      <c r="L93" s="18">
        <f t="shared" si="9"/>
        <v>8160</v>
      </c>
      <c r="M93" s="19">
        <v>4091</v>
      </c>
      <c r="N93" s="19">
        <v>4091</v>
      </c>
      <c r="O93" s="19">
        <v>4091</v>
      </c>
      <c r="P93" s="19">
        <f t="shared" si="6"/>
        <v>12273</v>
      </c>
      <c r="Q93" s="19">
        <v>4091</v>
      </c>
      <c r="R93" s="19">
        <v>4091</v>
      </c>
      <c r="S93" s="19">
        <v>1145.4900000000016</v>
      </c>
      <c r="T93" s="19">
        <f t="shared" si="10"/>
        <v>9327.4900000000016</v>
      </c>
      <c r="U93" s="19">
        <f t="shared" si="11"/>
        <v>29760.49</v>
      </c>
    </row>
    <row r="94" spans="1:21" ht="15">
      <c r="A94" s="14">
        <v>88</v>
      </c>
      <c r="B94" s="33">
        <v>1108</v>
      </c>
      <c r="C94" s="34" t="s">
        <v>106</v>
      </c>
      <c r="D94" s="17"/>
      <c r="E94" s="17"/>
      <c r="F94" s="17"/>
      <c r="G94" s="17"/>
      <c r="H94" s="21"/>
      <c r="I94" s="19">
        <v>1430</v>
      </c>
      <c r="J94" s="19">
        <v>2200</v>
      </c>
      <c r="K94" s="18">
        <f t="shared" si="8"/>
        <v>3630</v>
      </c>
      <c r="L94" s="18">
        <f t="shared" si="9"/>
        <v>3630</v>
      </c>
      <c r="M94" s="19">
        <v>3243</v>
      </c>
      <c r="N94" s="19">
        <v>3243</v>
      </c>
      <c r="O94" s="19">
        <v>3243</v>
      </c>
      <c r="P94" s="19">
        <f>SUM(M94:O94)</f>
        <v>9729</v>
      </c>
      <c r="Q94" s="19">
        <v>3243</v>
      </c>
      <c r="R94" s="19">
        <v>3243</v>
      </c>
      <c r="S94" s="19">
        <v>904.88999999999942</v>
      </c>
      <c r="T94" s="19">
        <f t="shared" si="10"/>
        <v>7390.8899999999994</v>
      </c>
      <c r="U94" s="19">
        <f t="shared" si="11"/>
        <v>20749.89</v>
      </c>
    </row>
    <row r="95" spans="1:21" ht="47.25">
      <c r="A95" s="29"/>
      <c r="B95" s="30"/>
      <c r="C95" s="11" t="s">
        <v>107</v>
      </c>
      <c r="D95" s="31">
        <f>SUM(D7:D94)</f>
        <v>462650</v>
      </c>
      <c r="E95" s="31">
        <f t="shared" ref="E95:U95" si="12">SUM(E7:E94)</f>
        <v>503185</v>
      </c>
      <c r="F95" s="31">
        <f t="shared" si="12"/>
        <v>519615</v>
      </c>
      <c r="G95" s="31">
        <f t="shared" si="12"/>
        <v>1485450</v>
      </c>
      <c r="H95" s="31">
        <f t="shared" si="12"/>
        <v>385940</v>
      </c>
      <c r="I95" s="31">
        <f t="shared" si="12"/>
        <v>463295</v>
      </c>
      <c r="J95" s="31">
        <f t="shared" si="12"/>
        <v>462125</v>
      </c>
      <c r="K95" s="31">
        <f t="shared" si="12"/>
        <v>1311360</v>
      </c>
      <c r="L95" s="31">
        <f t="shared" si="12"/>
        <v>2796810</v>
      </c>
      <c r="M95" s="31">
        <f t="shared" si="12"/>
        <v>778248.14999999991</v>
      </c>
      <c r="N95" s="31">
        <f t="shared" si="12"/>
        <v>719638.36</v>
      </c>
      <c r="O95" s="31">
        <f t="shared" si="12"/>
        <v>603043.58000000007</v>
      </c>
      <c r="P95" s="31">
        <f t="shared" si="12"/>
        <v>2100930.0900000003</v>
      </c>
      <c r="Q95" s="31">
        <f t="shared" si="12"/>
        <v>598263.35</v>
      </c>
      <c r="R95" s="31">
        <f t="shared" si="12"/>
        <v>590062.91</v>
      </c>
      <c r="S95" s="31">
        <f t="shared" si="12"/>
        <v>159373.00999999989</v>
      </c>
      <c r="T95" s="31">
        <f t="shared" si="12"/>
        <v>1347699.27</v>
      </c>
      <c r="U95" s="31">
        <f t="shared" si="12"/>
        <v>6245439.3599999994</v>
      </c>
    </row>
    <row r="98" spans="21:21">
      <c r="U98" s="32"/>
    </row>
  </sheetData>
  <autoFilter ref="A6:E95"/>
  <printOptions horizontalCentered="1"/>
  <pageMargins left="0" right="0" top="0.196850393700787" bottom="0.59055118110236204" header="0.118110236220472" footer="0.118110236220472"/>
  <pageSetup paperSize="9" scale="49" fitToHeight="3" orientation="landscape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18.07.2018-ECO CLINIC-REG TR.II</vt:lpstr>
      <vt:lpstr>'18.07.2018-ECO CLINIC-REG TR.II'!Print_Area</vt:lpstr>
      <vt:lpstr>'18.07.2018-ECO CLINIC-REG TR.II'!Print_Titles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2018-07-19T13:46:04Z</dcterms:created>
  <dcterms:modified xsi:type="dcterms:W3CDTF">2018-07-19T13:47:52Z</dcterms:modified>
</cp:coreProperties>
</file>